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7755" activeTab="0"/>
  </bookViews>
  <sheets>
    <sheet name="Form 7" sheetId="1" r:id="rId1"/>
    <sheet name="Sheet1" sheetId="2" r:id="rId2"/>
  </sheets>
  <externalReferences>
    <externalReference r:id="rId5"/>
  </externalReferences>
  <definedNames>
    <definedName name="_xlnm.Print_Titles" localSheetId="0">'Form 7'!$1:$6</definedName>
  </definedNames>
  <calcPr fullCalcOnLoad="1"/>
</workbook>
</file>

<file path=xl/sharedStrings.xml><?xml version="1.0" encoding="utf-8"?>
<sst xmlns="http://schemas.openxmlformats.org/spreadsheetml/2006/main" count="212" uniqueCount="173">
  <si>
    <t>Program or Project</t>
  </si>
  <si>
    <t>Location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</si>
  <si>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</si>
  <si>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</si>
  <si>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</si>
  <si>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</si>
  <si>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</si>
  <si>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</si>
  <si>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</si>
  <si>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</si>
  <si>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</si>
  <si>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</si>
  <si>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</si>
  <si>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Social Development:</t>
  </si>
  <si>
    <t>Economic Development:</t>
  </si>
  <si>
    <t>Environmental Management:</t>
  </si>
  <si>
    <t>Province, City or Municipality: GUINDULMAN, BOHOL</t>
  </si>
  <si>
    <t>SUB-TOTAL</t>
  </si>
  <si>
    <t>GRAND TOTALS</t>
  </si>
  <si>
    <t>2017- ECONOMIC DEVELOPMENT- Improvement of Waterworks, Barangay Tabunoc</t>
  </si>
  <si>
    <t>Municipal Budget Officer</t>
  </si>
  <si>
    <t>AIDA L. MAHILUM</t>
  </si>
  <si>
    <t>2018- ENVIRONMENTAL DEVELOPMENT- Development/Improvement of LGU Lot in Brgy. Guio-ang (Fill-up Materials)</t>
  </si>
  <si>
    <t xml:space="preserve">2018- SOCIAL DEVELOPMENT- Construction of Mayuga- Footbridge and Pathway from Chapel to Sitio Camagong I </t>
  </si>
  <si>
    <t>2018- SOCIAL DEVELOPMENT- Construction of Mayuga- Footbridge and Pathway from Sitio Camagong II to Chapel</t>
  </si>
  <si>
    <t>2018- SOCIAL DEVELOPMENT- Biabas- Initial Construction of Senior Citizens' Building</t>
  </si>
  <si>
    <t>2018- ENVIRONMENTAL DEVELOPMENT- Construction/Rehabilitation of Materials Recovery Facilities (MRF) and closure of dumpsite</t>
  </si>
  <si>
    <t>2019 - SOCIAL DEVELOPMENT - Completion of Tribal House (Eskaya Tribe) at Barangay Biabas</t>
  </si>
  <si>
    <t>2019 - SOCIAL DEVELOPMENT -Constructon of School Stage at Barangay Casbu</t>
  </si>
  <si>
    <t>2019 - SOCIAL DEVELOPMENT -Improvement of Tubod Spring at Barangay Guio-ang</t>
  </si>
  <si>
    <t>2019 - SOCIAL DEVELOPMENT -Improvement of Mayuga Waterworks System, Barangay Mayuga</t>
  </si>
  <si>
    <t>2019 - SOCIAL DEVELOPMENT -Installation of Street Lightings along FCB, Bonita &amp; Liao Street, Barangay Sawang</t>
  </si>
  <si>
    <t>2019 - SOCIAL DEVELOPMENT -Additional Funding for the Completion of Covered Court at Barangay Trinidad</t>
  </si>
  <si>
    <t>2019 - SOCIAL DEVELOPMENT -Site Development of LGU Lot in Guio-ang</t>
  </si>
  <si>
    <t>2019 - ECONOMIC DEVELOPMENT -Concreting of Barangay Road at Camp Bernido, Canhaway (Farm to Market Road)</t>
  </si>
  <si>
    <t>2019 - ECONOMIC DEVELOPMENT -Concreting of Barangay Road at Barangay Catungawan Norte (Farm to Market Road)</t>
  </si>
  <si>
    <t>2019 - ECONOMIC DEVELOPMENT -Concreting of Barangay Road at Sitio Tawid Pasan, Guinacot (Farm to Market Road)</t>
  </si>
  <si>
    <t>2019 - ECONOMIC DEVELOPMENT -Concreting of Pathway at Mayuga Elem. School</t>
  </si>
  <si>
    <t>2019 - ECONOMIC DEVELOPMENT -Rehabilitation of Public Market</t>
  </si>
  <si>
    <t>2019 - ENVIRONMENTAL DEVELOPMENT - Improvement of Drainage Canal Along Provincial  Highway at Dela Paz near Chapel, Basdio</t>
  </si>
  <si>
    <t>2014 &amp; 2016- Waste Water Treatment Plant (part of 3,100,000.00)</t>
  </si>
  <si>
    <t>2017- Waste Water Treatment Plant (part of 3,100,000.00)</t>
  </si>
  <si>
    <t>2018- Waste Water Treatment Plant (part of 3,100,000.00)</t>
  </si>
  <si>
    <t>2018- SOCIAL DEVELOPMENT- Mayuga- Improvement/Upgrading of Mayuga Health Center (part of 1,000,000.00)</t>
  </si>
  <si>
    <t>2019 - SOCIAL DEVELOPMENT -Catungawan Sur Waterworks Project</t>
  </si>
  <si>
    <t>2019- SOCIAL DEVELOPMENT: Tabajan- Improvement of Multi-Purpose Covered Court</t>
  </si>
  <si>
    <t>2019- ENVIRONMENTAL DEVELOPMENT: Construction/
Rehabilitation of Material Recovery Facility (MRF) &amp; Closure of Dumpsite</t>
  </si>
  <si>
    <t>2019- ECONOMIC DEVELOPMENT: Rehabilitation of Public Market</t>
  </si>
  <si>
    <t>2019- ECONOMIC DEVELOPMENT: Rehabilitation of Gymnasium</t>
  </si>
  <si>
    <t>2019- SOCIAL DEVELOPMENT: Bato- Construction/Rehabilitation of Waterworks System</t>
  </si>
  <si>
    <t>Capital Outlays:</t>
  </si>
  <si>
    <t xml:space="preserve">CY 2020: 20% of IRA for Local Development Fund  </t>
  </si>
  <si>
    <t>A. Social Development:</t>
  </si>
  <si>
    <t>Basdio- Construction Reservoir at Sitio dela Paz</t>
  </si>
  <si>
    <t>Basdio- Construction of Bonbon Beach Catch Basin</t>
  </si>
  <si>
    <t>Basdio- Procurement/Installation of Water Pump/Pipe at Zone 1</t>
  </si>
  <si>
    <t>Basdio- Improvement of Fence at Basdio Elementary School (school also used as Evacuation Center)</t>
  </si>
  <si>
    <t>Bato- Waterworks System @ Sitio Lower Mahanay</t>
  </si>
  <si>
    <t>Bato- Waterworks System @ Sitio Saksak</t>
  </si>
  <si>
    <t>Bato- Improvement of Central Bato Multi-Purpose Hall/Stage</t>
  </si>
  <si>
    <t>Bayong- Waterworks Canloy-a</t>
  </si>
  <si>
    <t>Biabas- Waterworks System</t>
  </si>
  <si>
    <t>Bulawan- Improvement of Health Center</t>
  </si>
  <si>
    <t>Cabantian- Waterworks System for Puroks 1, 4, 5, 6, 7 of Brgy Cabantian</t>
  </si>
  <si>
    <t>Cansiwang- Completion of Multi-Purpose Hall</t>
  </si>
  <si>
    <t>Cansiwang- Waterworks Project (covering all Sitios)</t>
  </si>
  <si>
    <t>Casbu- Construction of Streetlight going to Evacuation Center</t>
  </si>
  <si>
    <t>Catungawan Norte- Improvement of Health Center</t>
  </si>
  <si>
    <t>Catungawan Norte- Improvement of Waterworks (covering all Sitios)</t>
  </si>
  <si>
    <t>Catungawan Norte- Improvement of Perimeter Fence @ Cabugan E/S (school also used as Evacuation Center)</t>
  </si>
  <si>
    <t>Guinacot- Waterworks System</t>
  </si>
  <si>
    <t>Guio-ang- Waterworks System</t>
  </si>
  <si>
    <t>Lombog- Purchase of Watermeter 200 units</t>
  </si>
  <si>
    <t>Sawang- Completion of Multi-Purpose Covered Court</t>
  </si>
  <si>
    <t>Tabajan- Construction of Multi-Purpose Hall/Stage</t>
  </si>
  <si>
    <t>Tabunok- Waterworks Purok 1,2,3,4</t>
  </si>
  <si>
    <t>Trinidad- Construction/Improvement of Evacuation Center</t>
  </si>
  <si>
    <t>Trinidad- Solar Streetlighting (Sitio Albur, Trinidad)</t>
  </si>
  <si>
    <t>Major Repair of the Training Center/Municipal Hall &amp; Comfort Rooms within the Municipal Hall</t>
  </si>
  <si>
    <t>Sub-Total, Social Development</t>
  </si>
  <si>
    <t>B. Economic Development:</t>
  </si>
  <si>
    <t>Bulawan- Solar Energy Panel Installation for Submersible Water Pump</t>
  </si>
  <si>
    <t>Casbu- Solar Energy for Water Pump</t>
  </si>
  <si>
    <t>Canhaway- Farm to Market Road Sitio Bunhayag Bugang</t>
  </si>
  <si>
    <t>Catungawan Sur- Farm to Market Road</t>
  </si>
  <si>
    <t>Lombog- Farm to Market Road Sitio Ilaya 2</t>
  </si>
  <si>
    <t>Mayuga- Reopening of Farm to Market Road at Sitio Lungon</t>
  </si>
  <si>
    <t>Major Repair of Windows and Repainting of Gymnasium</t>
  </si>
  <si>
    <t>Rehabilitation of Public Market</t>
  </si>
  <si>
    <t>Payment of Loan</t>
  </si>
  <si>
    <t>Sub-Total, Economic Development</t>
  </si>
  <si>
    <t>C. Environmental Development:</t>
  </si>
  <si>
    <t>Purchase of Garbage Compactor</t>
  </si>
  <si>
    <t>Installation of Solar Panel for Municipal Hall, Gymnasium and Market</t>
  </si>
  <si>
    <t>Sub-Total, Environmental Development</t>
  </si>
  <si>
    <t xml:space="preserve">CY 2019: 20% of IRA for Local Development Fund  </t>
  </si>
  <si>
    <t xml:space="preserve">CY 2018: 20% of IRA for Local Development Fund  </t>
  </si>
  <si>
    <t>GRAND TOTAL, 20% LDF</t>
  </si>
  <si>
    <t>Prepared:</t>
  </si>
  <si>
    <t>Reviewed:</t>
  </si>
  <si>
    <t>Approved:</t>
  </si>
  <si>
    <t>MUNICIPAL DEVELOPMENT COUNCIL:</t>
  </si>
  <si>
    <t>MARIA FE A. PIEZAS, M.D.</t>
  </si>
  <si>
    <t>By:</t>
  </si>
  <si>
    <t>Local Chief Executive</t>
  </si>
  <si>
    <t xml:space="preserve">  EnP. RUBEN D. BOYBANTING</t>
  </si>
  <si>
    <t xml:space="preserve">2020- SOCIAL DEVELOPMENT: </t>
  </si>
  <si>
    <t xml:space="preserve">2020- ENVIRONMENTAL DEVELOPMENT: </t>
  </si>
  <si>
    <t xml:space="preserve">2020- ECONOMIC DEVELOPMENT: </t>
  </si>
  <si>
    <t>2020- SOCIAL DEVELOPMENT: Basdio- Construction Reservoir at Sitio dela Paz</t>
  </si>
  <si>
    <t>2020- SOCIAL DEVELOPMENT: Basdio- Improvement of Fence at Basdio Elementary School (school also used as Evacuation Center)</t>
  </si>
  <si>
    <t>2020- SOCIAL DEVELOPMENT: Bato- Waterworks System @ Sitio Lower Mahanay</t>
  </si>
  <si>
    <t>2020- SOCIAL DEVELOPMENT: Bato- Waterworks System @ Sitio Saksak</t>
  </si>
  <si>
    <t>2020- SOCIAL DEVELOPMENT: Bato- Improvement of Central Bato Multi-Purpose Hall/Stage</t>
  </si>
  <si>
    <t>2020- SOCIAL DEVELOPMENT: Bayong- Waterworks Canloy-a</t>
  </si>
  <si>
    <t>2020- SOCIAL DEVELOPMENT: Biabas- Waterworks System</t>
  </si>
  <si>
    <t>2020- SOCIAL DEVELOPMENT: Bulawan- Improvement of Health Center</t>
  </si>
  <si>
    <t>2020- SOCIAL DEVELOPMENT: Cabantian- Waterworks System for Puroks 1, 4, 5, 6, 7 of Brgy Cabantian</t>
  </si>
  <si>
    <t>2020- SOCIAL DEVELOPMENT: Cansiwang- Completion of Multi-Purpose Hall</t>
  </si>
  <si>
    <t>2020- SOCIAL DEVELOPMENT: Cansiwang- Waterworks Project (covering all Sitios)</t>
  </si>
  <si>
    <t>2020- SOCIAL DEVELOPMENT: Casbu- Construction of Streetlight going to Evacuation Center</t>
  </si>
  <si>
    <t>2020- SOCIAL DEVELOPMENT: Catungawan Norte- Improvement of Health Center</t>
  </si>
  <si>
    <t>2020- SOCIAL DEVELOPMENT: Catungawan Norte- Improvement of Waterworks (covering all Sitios)</t>
  </si>
  <si>
    <t>2020- SOCIAL DEVELOPMENT: Catungawan Norte- Improvement of Perimeter Fence @ Cabugan E/S (school also used as Evacuation Center)</t>
  </si>
  <si>
    <t>2020- SOCIAL DEVELOPMENT: Guinacot- Waterworks System</t>
  </si>
  <si>
    <t>2020- SOCIAL DEVELOPMENT: Guio-ang- Waterworks System</t>
  </si>
  <si>
    <t>2020- SOCIAL DEVELOPMENT: Lombog- Purchase of Watermeter 200 units</t>
  </si>
  <si>
    <t>2020- SOCIAL DEVELOPMENT: Sawang- Completion of Multi-Purpose Covered Court</t>
  </si>
  <si>
    <t>2020- SOCIAL DEVELOPMENT: Tabunok- Waterworks Purok 1,2,3,4</t>
  </si>
  <si>
    <t>2020- SOCIAL DEVELOPMENT: Trinidad- Construction/Improvement of Evacuation Center</t>
  </si>
  <si>
    <t>2020- SOCIAL DEVELOPMENT: Trinidad- Solar Streetlighting (Sitio Albur, Trinidad)</t>
  </si>
  <si>
    <t>2020- SOCIAL DEVELOPMENT: Major Repair of the Training Center/Municipal Hall &amp; Comfort Rooms within the Municipal Hall</t>
  </si>
  <si>
    <t>2020- ECONOMIC DEVELOPMENT: Bulawan- Solar Energy Panel Installation for Submersible Water Pump</t>
  </si>
  <si>
    <t>2020- ECONOMIC DEVELOPMENT: Casbu- Solar Energy for Water Pump</t>
  </si>
  <si>
    <t>2020- ECONOMIC DEVELOPMENT: Canhaway- Farm to Market Road Sitio Bunhayag Bugang</t>
  </si>
  <si>
    <t>2020- ECONOMIC DEVELOPMENT: Catungawan Sur- Farm to Market Road</t>
  </si>
  <si>
    <t>2020- ECONOMIC DEVELOPMENT: Lombog- Farm to Market Road Sitio Ilaya 2</t>
  </si>
  <si>
    <t>2020- ECONOMIC DEVELOPMENT: Mayuga- Reopening of Farm to Market Road at Sitio Lungon</t>
  </si>
  <si>
    <t>2020- ECONOMIC DEVELOPMENT: Major Repair of Windows and Repainting of Gymnasium</t>
  </si>
  <si>
    <t>2020- ECONOMIC DEVELOPMENT: Rehabilitation of Public Market</t>
  </si>
  <si>
    <t>2020- ECONOMIC DEVELOPMENT: Payment of Loan</t>
  </si>
  <si>
    <t>2020- ENVIRONMENTAL DEVELOPMENT: Purchase of Garbage Compactor</t>
  </si>
  <si>
    <t>2016- SOCIAL DEVELOPMENT- Counterpart to KALAHI-NCDDP Project (part of 1,739,070.00)</t>
  </si>
  <si>
    <t>2017- SOCIAL DEVELOPMENT- Counterpart to KALAHI-NCDDP Project (part of 1,739,070.00)</t>
  </si>
  <si>
    <t>2018- SOCIAL DEVELOPMENT- Counterpart to KALAHI-NCDDP Project (part of 1,739,070.00)</t>
  </si>
  <si>
    <t>2020-COVID-RELATED: Expenses for necessary COVID-19 related PPAs &amp; expenses</t>
  </si>
  <si>
    <t>2020-COVID-RELATED: Procurement of disinfectants, sprayers, disinfection tents and other disinfecting supplies and misting equipment</t>
  </si>
  <si>
    <t>2020-COVID-RELATED: Procurement of other equipment, reagents and kits for COVID-19 testing</t>
  </si>
  <si>
    <t>2020-COVID-RELATED: Purchase of PPEs/gears</t>
  </si>
  <si>
    <t>2020-COVID-RELATED: Procurement of Thermal Scanner</t>
  </si>
  <si>
    <t>2020-COVID-RELATED: Construction of Quarantine Facility</t>
  </si>
  <si>
    <t>2020-COVID-RELATED: Construction of Isolation Facility</t>
  </si>
  <si>
    <t>2016- COVID-RELATED: Expenses for consultation/rental/lease of space or building to accommodate COVID-19 patients and persons under monitoring/investigation</t>
  </si>
  <si>
    <t>2017- COVID-RELATED: Expenses for consultation/rental/lease of space or building to accommodate COVID-19 patients and persons under monitoring/investigation</t>
  </si>
  <si>
    <t>2018- COVID-RELATED: Expenses for consultation/rental/lease of space or building to accommodate COVID-19 patients and persons under monitoring/investigation</t>
  </si>
  <si>
    <t>2019-COVID-RELATED: Expenses for other necessary COVID-19 related PPAs</t>
  </si>
  <si>
    <t>2019- COVID-RELATED: Expenses for food and transportation (including fuel) and accomodation of medical and LGU personnel directly involved in the implementation of COVID-19 PPAs</t>
  </si>
  <si>
    <t>2019- SOCIAL DEVELOPMENT: Guio-ang- Initial Construction of Multi-Purpose Building (Senior Citizen)</t>
  </si>
  <si>
    <t>FOR THE FOURTH QUARTER, CY 2020</t>
  </si>
  <si>
    <t>2017-20%DF- GUIO-ANG: Social Development- Construction of Quarantine/Isolation Facility (part of 1,200,000.00)</t>
  </si>
  <si>
    <t>2018- SOCIAL DEVELOPMENT- Construction of Multi-Purpose Hall at LGU Lot in Guio-ang (part of 1488383.71)</t>
  </si>
  <si>
    <t>2019- SOCIAL DEVELOPMENT- Construction of Multi-Purpose Hall at LGU Lot in Guio-ang (part of 1488383.71)</t>
  </si>
  <si>
    <t>2019-20%DF- GUIO-ANG: Social Development- Construction of Quarantine/Isolation Facility (part of
1,200,000.00)</t>
  </si>
  <si>
    <t>2020- SOCIAL DEVELOPMENT: Tabajan- Improvement of Covered Court</t>
  </si>
  <si>
    <t>2020- SOCIAL DEVELOPMENT: Basdio- Rehabilitation of Bugwak Spring @ Zone 1</t>
  </si>
  <si>
    <t>2017-20%DF- CANHAWAY: Economic Development- Construction of Extension of Motorpool Building</t>
  </si>
  <si>
    <t>2019-20%DF- LGU- Economic Development- Additional Funding for the Construction of LGU Pension House- (part of 642,250.00)</t>
  </si>
  <si>
    <t>2020- ECONOMIC DEVELOPMENT: Additional funding for the Construction of LGU Pension House (part of 642,250.00)</t>
  </si>
  <si>
    <t xml:space="preserve">2020- ECONOMIC DEVELOPMENT: Guinacot- Road Opening at Sitio Can-urog/Mangga </t>
  </si>
  <si>
    <t>2020- ECONOMIC DEVELOPMENT: Biabas- Road Improvement at Sitio Fatima</t>
  </si>
  <si>
    <t>2017-20%DF- CANHAWAY: Environmental DevelopmentConstruction of Roofing/Canopy for Waste Water Treatment Facility</t>
  </si>
  <si>
    <t>2019-20%DF- MAYUGA: Establishment of Nursery (Initial Funding)</t>
  </si>
  <si>
    <t>Total Cost
(Balance Beg. 1/1/2020)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</si>
</sst>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39" fontId="50" fillId="0" borderId="10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39" fontId="50" fillId="0" borderId="11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/>
    </xf>
    <xf numFmtId="39" fontId="50" fillId="0" borderId="12" xfId="0" applyNumberFormat="1" applyFont="1" applyFill="1" applyBorder="1" applyAlignment="1">
      <alignment/>
    </xf>
    <xf numFmtId="43" fontId="50" fillId="0" borderId="0" xfId="42" applyFont="1" applyFill="1" applyAlignment="1">
      <alignment/>
    </xf>
    <xf numFmtId="4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39" fontId="50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40" fontId="50" fillId="0" borderId="0" xfId="0" applyNumberFormat="1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39" fontId="50" fillId="0" borderId="10" xfId="0" applyNumberFormat="1" applyFont="1" applyFill="1" applyBorder="1" applyAlignment="1">
      <alignment vertical="center"/>
    </xf>
    <xf numFmtId="0" fontId="3" fillId="0" borderId="13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5" fillId="0" borderId="16" xfId="56" applyFont="1" applyFill="1" applyBorder="1" applyAlignment="1">
      <alignment horizontal="center"/>
      <protection/>
    </xf>
    <xf numFmtId="39" fontId="4" fillId="0" borderId="16" xfId="56" applyNumberFormat="1" applyFont="1" applyFill="1" applyBorder="1">
      <alignment/>
      <protection/>
    </xf>
    <xf numFmtId="39" fontId="4" fillId="0" borderId="16" xfId="44" applyNumberFormat="1" applyFont="1" applyFill="1" applyBorder="1" applyAlignment="1">
      <alignment/>
    </xf>
    <xf numFmtId="39" fontId="4" fillId="0" borderId="17" xfId="56" applyNumberFormat="1" applyFont="1" applyFill="1" applyBorder="1">
      <alignment/>
      <protection/>
    </xf>
    <xf numFmtId="39" fontId="4" fillId="0" borderId="18" xfId="56" applyNumberFormat="1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3" fillId="0" borderId="20" xfId="56" applyFont="1" applyFill="1" applyBorder="1" applyAlignment="1">
      <alignment horizontal="left"/>
      <protection/>
    </xf>
    <xf numFmtId="0" fontId="4" fillId="0" borderId="20" xfId="56" applyFont="1" applyFill="1" applyBorder="1">
      <alignment/>
      <protection/>
    </xf>
    <xf numFmtId="0" fontId="4" fillId="0" borderId="21" xfId="56" applyFont="1" applyFill="1" applyBorder="1">
      <alignment/>
      <protection/>
    </xf>
    <xf numFmtId="0" fontId="5" fillId="0" borderId="22" xfId="56" applyFont="1" applyFill="1" applyBorder="1" applyAlignment="1">
      <alignment horizontal="center"/>
      <protection/>
    </xf>
    <xf numFmtId="39" fontId="4" fillId="0" borderId="22" xfId="56" applyNumberFormat="1" applyFont="1" applyFill="1" applyBorder="1">
      <alignment/>
      <protection/>
    </xf>
    <xf numFmtId="39" fontId="5" fillId="0" borderId="22" xfId="56" applyNumberFormat="1" applyFont="1" applyFill="1" applyBorder="1">
      <alignment/>
      <protection/>
    </xf>
    <xf numFmtId="39" fontId="4" fillId="0" borderId="23" xfId="56" applyNumberFormat="1" applyFont="1" applyFill="1" applyBorder="1">
      <alignment/>
      <protection/>
    </xf>
    <xf numFmtId="39" fontId="4" fillId="0" borderId="24" xfId="44" applyNumberFormat="1" applyFont="1" applyFill="1" applyBorder="1" applyAlignment="1">
      <alignment/>
    </xf>
    <xf numFmtId="0" fontId="3" fillId="0" borderId="19" xfId="56" applyFont="1" applyFill="1" applyBorder="1">
      <alignment/>
      <protection/>
    </xf>
    <xf numFmtId="0" fontId="6" fillId="0" borderId="20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22" xfId="56" applyFont="1" applyFill="1" applyBorder="1" applyAlignment="1">
      <alignment horizontal="center"/>
      <protection/>
    </xf>
    <xf numFmtId="0" fontId="7" fillId="0" borderId="25" xfId="56" applyFont="1" applyFill="1" applyBorder="1">
      <alignment/>
      <protection/>
    </xf>
    <xf numFmtId="0" fontId="7" fillId="0" borderId="26" xfId="56" applyFont="1" applyFill="1" applyBorder="1">
      <alignment/>
      <protection/>
    </xf>
    <xf numFmtId="0" fontId="3" fillId="0" borderId="26" xfId="56" applyFont="1" applyFill="1" applyBorder="1" applyAlignment="1">
      <alignment/>
      <protection/>
    </xf>
    <xf numFmtId="0" fontId="3" fillId="0" borderId="27" xfId="56" applyFont="1" applyFill="1" applyBorder="1" applyAlignment="1">
      <alignment horizontal="right"/>
      <protection/>
    </xf>
    <xf numFmtId="0" fontId="7" fillId="0" borderId="28" xfId="56" applyFont="1" applyFill="1" applyBorder="1">
      <alignment/>
      <protection/>
    </xf>
    <xf numFmtId="39" fontId="3" fillId="0" borderId="28" xfId="56" applyNumberFormat="1" applyFont="1" applyFill="1" applyBorder="1">
      <alignment/>
      <protection/>
    </xf>
    <xf numFmtId="39" fontId="3" fillId="0" borderId="29" xfId="56" applyNumberFormat="1" applyFont="1" applyFill="1" applyBorder="1">
      <alignment/>
      <protection/>
    </xf>
    <xf numFmtId="39" fontId="3" fillId="0" borderId="30" xfId="56" applyNumberFormat="1" applyFont="1" applyFill="1" applyBorder="1">
      <alignment/>
      <protection/>
    </xf>
    <xf numFmtId="164" fontId="4" fillId="0" borderId="15" xfId="56" applyNumberFormat="1" applyFont="1" applyFill="1" applyBorder="1">
      <alignment/>
      <protection/>
    </xf>
    <xf numFmtId="0" fontId="4" fillId="0" borderId="16" xfId="56" applyFont="1" applyFill="1" applyBorder="1">
      <alignment/>
      <protection/>
    </xf>
    <xf numFmtId="0" fontId="4" fillId="0" borderId="31" xfId="56" applyFont="1" applyFill="1" applyBorder="1">
      <alignment/>
      <protection/>
    </xf>
    <xf numFmtId="0" fontId="2" fillId="0" borderId="32" xfId="56" applyFont="1" applyFill="1" applyBorder="1">
      <alignment/>
      <protection/>
    </xf>
    <xf numFmtId="0" fontId="4" fillId="0" borderId="33" xfId="56" applyFont="1" applyFill="1" applyBorder="1">
      <alignment/>
      <protection/>
    </xf>
    <xf numFmtId="0" fontId="8" fillId="0" borderId="34" xfId="56" applyFont="1" applyFill="1" applyBorder="1">
      <alignment/>
      <protection/>
    </xf>
    <xf numFmtId="39" fontId="4" fillId="0" borderId="34" xfId="56" applyNumberFormat="1" applyFont="1" applyFill="1" applyBorder="1">
      <alignment/>
      <protection/>
    </xf>
    <xf numFmtId="39" fontId="4" fillId="0" borderId="34" xfId="44" applyNumberFormat="1" applyFont="1" applyFill="1" applyBorder="1" applyAlignment="1">
      <alignment/>
    </xf>
    <xf numFmtId="39" fontId="4" fillId="0" borderId="35" xfId="56" applyNumberFormat="1" applyFont="1" applyFill="1" applyBorder="1">
      <alignment/>
      <protection/>
    </xf>
    <xf numFmtId="39" fontId="4" fillId="0" borderId="36" xfId="56" applyNumberFormat="1" applyFont="1" applyFill="1" applyBorder="1">
      <alignment/>
      <protection/>
    </xf>
    <xf numFmtId="165" fontId="3" fillId="0" borderId="37" xfId="56" applyNumberFormat="1" applyFont="1" applyFill="1" applyBorder="1">
      <alignment/>
      <protection/>
    </xf>
    <xf numFmtId="0" fontId="7" fillId="0" borderId="38" xfId="56" applyFont="1" applyFill="1" applyBorder="1">
      <alignment/>
      <protection/>
    </xf>
    <xf numFmtId="0" fontId="3" fillId="0" borderId="39" xfId="56" applyFont="1" applyFill="1" applyBorder="1" applyAlignment="1">
      <alignment horizontal="right"/>
      <protection/>
    </xf>
    <xf numFmtId="0" fontId="3" fillId="0" borderId="40" xfId="56" applyFont="1" applyFill="1" applyBorder="1" applyAlignment="1">
      <alignment horizontal="center"/>
      <protection/>
    </xf>
    <xf numFmtId="39" fontId="3" fillId="0" borderId="40" xfId="56" applyNumberFormat="1" applyFont="1" applyFill="1" applyBorder="1">
      <alignment/>
      <protection/>
    </xf>
    <xf numFmtId="39" fontId="3" fillId="0" borderId="41" xfId="44" applyNumberFormat="1" applyFont="1" applyFill="1" applyBorder="1" applyAlignment="1">
      <alignment/>
    </xf>
    <xf numFmtId="39" fontId="3" fillId="0" borderId="42" xfId="44" applyNumberFormat="1" applyFont="1" applyFill="1" applyBorder="1" applyAlignment="1">
      <alignment/>
    </xf>
    <xf numFmtId="0" fontId="2" fillId="0" borderId="43" xfId="56" applyFont="1" applyFill="1" applyBorder="1">
      <alignment/>
      <protection/>
    </xf>
    <xf numFmtId="39" fontId="9" fillId="0" borderId="43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4" fillId="0" borderId="0" xfId="56" applyFont="1" applyFill="1" applyBorder="1" applyAlignment="1">
      <alignment horizontal="left"/>
      <protection/>
    </xf>
    <xf numFmtId="0" fontId="2" fillId="0" borderId="0" xfId="56" applyFont="1" applyFill="1">
      <alignment/>
      <protection/>
    </xf>
    <xf numFmtId="0" fontId="5" fillId="0" borderId="0" xfId="56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10" fillId="0" borderId="0" xfId="42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56" applyFont="1" applyFill="1" applyBorder="1">
      <alignment/>
      <protection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53" fillId="0" borderId="12" xfId="0" applyFont="1" applyFill="1" applyBorder="1" applyAlignment="1">
      <alignment horizontal="center" wrapText="1"/>
    </xf>
    <xf numFmtId="39" fontId="31" fillId="0" borderId="11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39" fontId="51" fillId="0" borderId="12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0" fillId="0" borderId="43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105</xdr:row>
      <xdr:rowOff>409575</xdr:rowOff>
    </xdr:from>
    <xdr:to>
      <xdr:col>0</xdr:col>
      <xdr:colOff>2667000</xdr:colOff>
      <xdr:row>110</xdr:row>
      <xdr:rowOff>142875</xdr:rowOff>
    </xdr:to>
    <xdr:pic>
      <xdr:nvPicPr>
        <xdr:cNvPr id="1" name="Picture 1" descr="C:\Users\ADMIN\Downloads\Aida Mahilum-lat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326255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105</xdr:row>
      <xdr:rowOff>400050</xdr:rowOff>
    </xdr:from>
    <xdr:to>
      <xdr:col>7</xdr:col>
      <xdr:colOff>123825</xdr:colOff>
      <xdr:row>109</xdr:row>
      <xdr:rowOff>66675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4325302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BO%20Files\BUDGET%20OFFICE%20FILES\ANNUAL%20&amp;%20SUPPLEMENTAL%20BUDGETS\2020_AB%20&amp;%20SB\2020%20Annual%20Budget\2020;%20LBPF%202,%20proposals%20by%20offices,%20sector-FINAL-SB%20approv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WP-for AB 2020"/>
      <sheetName val="LBP 2, OMM"/>
      <sheetName val="LBP 2, OMM; PERSONNEL"/>
      <sheetName val="LBP 2, OMM; MIAS"/>
      <sheetName val="LBP 2, OMM; MDRRMS"/>
      <sheetName val="LBP 2, OVM&amp;OSB"/>
      <sheetName val="LBP 2, OSSB"/>
      <sheetName val="LBP 2, MPDO"/>
      <sheetName val="LBP 2, MCRO"/>
      <sheetName val="LBP 2, OMBO"/>
      <sheetName val="LBP 2, MACCO"/>
      <sheetName val="LBP 2, MTO"/>
      <sheetName val="LBP 2, MASSO"/>
      <sheetName val="LBP 2, MHO"/>
      <sheetName val="LBP 2, SWDS"/>
      <sheetName val="LBP 2, MAO"/>
      <sheetName val="LBP 2, MEO"/>
      <sheetName val="LBP 2, NOE"/>
      <sheetName val="LDF 2020"/>
      <sheetName val="20% proposals-from mayor's list"/>
      <sheetName val="20% proposals-from mayor's  (2"/>
      <sheetName val="tourism details"/>
      <sheetName val="PS LIMIT"/>
      <sheetName val="summary of lbp2-for lbp 1"/>
      <sheetName val="LBP 1, SOURCES,PROPER,20%"/>
      <sheetName val="2018-budget vs actual-GF"/>
      <sheetName val="for approp ord"/>
      <sheetName val="for LIFT-cy"/>
      <sheetName val="LIFT-3YRS"/>
      <sheetName val="summary-for lbp 7"/>
      <sheetName val="LBP 6, statutory"/>
      <sheetName val="LBP 7, by sector"/>
      <sheetName val="LBP 2a, 2018 SPA"/>
      <sheetName val="EEM"/>
      <sheetName val="SOURCES,EEM"/>
      <sheetName val="SLASHED"/>
      <sheetName val="SLASHED-2019"/>
      <sheetName val="ELA"/>
      <sheetName val="BRGY"/>
      <sheetName val="NOTES"/>
      <sheetName val="ELA (2)"/>
    </sheetNames>
    <sheetDataSet>
      <sheetData sheetId="19">
        <row r="57">
          <cell r="J57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90" zoomScaleNormal="90" zoomScalePageLayoutView="0" workbookViewId="0" topLeftCell="A97">
      <selection activeCell="G103" sqref="G103"/>
    </sheetView>
  </sheetViews>
  <sheetFormatPr defaultColWidth="9.140625" defaultRowHeight="15"/>
  <cols>
    <col min="1" max="1" width="51.28125" style="1" customWidth="1"/>
    <col min="2" max="2" width="10.140625" style="1" customWidth="1"/>
    <col min="3" max="3" width="14.57421875" style="1" customWidth="1"/>
    <col min="4" max="4" width="8.00390625" style="1" customWidth="1"/>
    <col min="5" max="5" width="9.57421875" style="1" customWidth="1"/>
    <col min="6" max="6" width="10.8515625" style="1" customWidth="1"/>
    <col min="7" max="7" width="15.7109375" style="1" customWidth="1"/>
    <col min="8" max="8" width="11.8515625" style="1" customWidth="1"/>
    <col min="9" max="9" width="9.421875" style="1" customWidth="1"/>
    <col min="10" max="16384" width="9.140625" style="1" customWidth="1"/>
  </cols>
  <sheetData>
    <row r="1" ht="12.75">
      <c r="A1" s="1" t="s">
        <v>11</v>
      </c>
    </row>
    <row r="2" spans="1:9" s="90" customFormat="1" ht="15.75">
      <c r="A2" s="93" t="s">
        <v>10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94" t="s">
        <v>158</v>
      </c>
      <c r="B3" s="94"/>
      <c r="C3" s="94"/>
      <c r="D3" s="94"/>
      <c r="E3" s="94"/>
      <c r="F3" s="94"/>
      <c r="G3" s="94"/>
      <c r="H3" s="94"/>
      <c r="I3" s="94"/>
    </row>
    <row r="4" ht="20.25" customHeight="1">
      <c r="A4" s="1" t="s">
        <v>16</v>
      </c>
    </row>
    <row r="5" spans="1:9" ht="12.75">
      <c r="A5" s="95" t="s">
        <v>0</v>
      </c>
      <c r="B5" s="96" t="s">
        <v>1</v>
      </c>
      <c r="C5" s="96" t="s">
        <v>172</v>
      </c>
      <c r="D5" s="96" t="s">
        <v>2</v>
      </c>
      <c r="E5" s="96" t="s">
        <v>3</v>
      </c>
      <c r="F5" s="96" t="s">
        <v>4</v>
      </c>
      <c r="G5" s="96"/>
      <c r="H5" s="96" t="s">
        <v>7</v>
      </c>
      <c r="I5" s="96" t="s">
        <v>8</v>
      </c>
    </row>
    <row r="6" spans="1:9" ht="45" customHeight="1">
      <c r="A6" s="95"/>
      <c r="B6" s="96"/>
      <c r="C6" s="96"/>
      <c r="D6" s="96"/>
      <c r="E6" s="96"/>
      <c r="F6" s="85" t="s">
        <v>5</v>
      </c>
      <c r="G6" s="85" t="s">
        <v>6</v>
      </c>
      <c r="H6" s="96"/>
      <c r="I6" s="96"/>
    </row>
    <row r="7" spans="1:9" ht="17.25" customHeight="1">
      <c r="A7" s="2" t="s">
        <v>13</v>
      </c>
      <c r="B7" s="3"/>
      <c r="C7" s="4"/>
      <c r="D7" s="3"/>
      <c r="E7" s="3"/>
      <c r="F7" s="3"/>
      <c r="G7" s="4"/>
      <c r="H7" s="3"/>
      <c r="I7" s="3"/>
    </row>
    <row r="8" spans="1:9" ht="32.25" customHeight="1">
      <c r="A8" s="13" t="s">
        <v>142</v>
      </c>
      <c r="B8" s="5"/>
      <c r="C8" s="6">
        <v>284099.57</v>
      </c>
      <c r="D8" s="5"/>
      <c r="E8" s="5"/>
      <c r="F8" s="5"/>
      <c r="G8" s="6">
        <v>284099.57</v>
      </c>
      <c r="H8" s="5"/>
      <c r="I8" s="5"/>
    </row>
    <row r="9" spans="1:9" ht="63.75" customHeight="1">
      <c r="A9" s="13" t="s">
        <v>152</v>
      </c>
      <c r="B9" s="5"/>
      <c r="C9" s="6">
        <v>200000</v>
      </c>
      <c r="D9" s="5"/>
      <c r="E9" s="5"/>
      <c r="F9" s="5"/>
      <c r="G9" s="6">
        <v>200000</v>
      </c>
      <c r="H9" s="5"/>
      <c r="I9" s="5"/>
    </row>
    <row r="10" spans="1:9" ht="33.75" customHeight="1">
      <c r="A10" s="13" t="s">
        <v>143</v>
      </c>
      <c r="B10" s="5"/>
      <c r="C10" s="6">
        <v>1158150</v>
      </c>
      <c r="D10" s="5"/>
      <c r="E10" s="5"/>
      <c r="F10" s="5"/>
      <c r="G10" s="6">
        <v>1158150</v>
      </c>
      <c r="H10" s="5"/>
      <c r="I10" s="5"/>
    </row>
    <row r="11" spans="1:9" ht="56.25" customHeight="1">
      <c r="A11" s="13" t="s">
        <v>153</v>
      </c>
      <c r="B11" s="5"/>
      <c r="C11" s="6">
        <v>593080.18</v>
      </c>
      <c r="D11" s="5"/>
      <c r="E11" s="5"/>
      <c r="F11" s="5"/>
      <c r="G11" s="6">
        <v>593080.18</v>
      </c>
      <c r="H11" s="5"/>
      <c r="I11" s="5"/>
    </row>
    <row r="12" spans="1:9" ht="37.5" customHeight="1">
      <c r="A12" s="13" t="s">
        <v>159</v>
      </c>
      <c r="B12" s="5"/>
      <c r="C12" s="6">
        <v>661492.82</v>
      </c>
      <c r="D12" s="5"/>
      <c r="E12" s="5"/>
      <c r="F12" s="5"/>
      <c r="G12" s="6">
        <v>0</v>
      </c>
      <c r="H12" s="5"/>
      <c r="I12" s="5"/>
    </row>
    <row r="13" spans="1:9" ht="32.25" customHeight="1">
      <c r="A13" s="13" t="s">
        <v>23</v>
      </c>
      <c r="B13" s="5"/>
      <c r="C13" s="6">
        <v>100000</v>
      </c>
      <c r="D13" s="5"/>
      <c r="E13" s="5"/>
      <c r="F13" s="5"/>
      <c r="G13" s="6">
        <v>74937</v>
      </c>
      <c r="H13" s="5"/>
      <c r="I13" s="5"/>
    </row>
    <row r="14" spans="1:9" ht="31.5" customHeight="1">
      <c r="A14" s="13" t="s">
        <v>24</v>
      </c>
      <c r="B14" s="5"/>
      <c r="C14" s="6">
        <v>100000</v>
      </c>
      <c r="D14" s="5"/>
      <c r="E14" s="5"/>
      <c r="F14" s="5"/>
      <c r="G14" s="6">
        <v>74413</v>
      </c>
      <c r="H14" s="5"/>
      <c r="I14" s="5"/>
    </row>
    <row r="15" spans="1:9" ht="34.5" customHeight="1">
      <c r="A15" s="13" t="s">
        <v>25</v>
      </c>
      <c r="B15" s="5"/>
      <c r="C15" s="6">
        <v>150000</v>
      </c>
      <c r="D15" s="5"/>
      <c r="E15" s="5"/>
      <c r="F15" s="5"/>
      <c r="G15" s="6">
        <v>104100</v>
      </c>
      <c r="H15" s="5"/>
      <c r="I15" s="5"/>
    </row>
    <row r="16" spans="1:9" ht="46.5" customHeight="1">
      <c r="A16" s="13" t="s">
        <v>43</v>
      </c>
      <c r="B16" s="5"/>
      <c r="C16" s="6">
        <v>605279.88</v>
      </c>
      <c r="D16" s="5"/>
      <c r="E16" s="5"/>
      <c r="F16" s="5"/>
      <c r="G16" s="6">
        <v>264080.5</v>
      </c>
      <c r="H16" s="5"/>
      <c r="I16" s="5"/>
    </row>
    <row r="17" spans="1:9" ht="38.25" customHeight="1">
      <c r="A17" s="13" t="s">
        <v>144</v>
      </c>
      <c r="B17" s="5"/>
      <c r="C17" s="6">
        <v>296820.43</v>
      </c>
      <c r="D17" s="5"/>
      <c r="E17" s="5"/>
      <c r="F17" s="5"/>
      <c r="G17" s="6">
        <v>296820.43</v>
      </c>
      <c r="H17" s="5"/>
      <c r="I17" s="5"/>
    </row>
    <row r="18" spans="1:9" ht="31.5" customHeight="1">
      <c r="A18" s="13" t="s">
        <v>160</v>
      </c>
      <c r="B18" s="5"/>
      <c r="C18" s="6">
        <v>1060104.02</v>
      </c>
      <c r="D18" s="5"/>
      <c r="E18" s="5"/>
      <c r="F18" s="5"/>
      <c r="G18" s="6">
        <v>0</v>
      </c>
      <c r="H18" s="5"/>
      <c r="I18" s="5"/>
    </row>
    <row r="19" spans="1:9" ht="55.5" customHeight="1">
      <c r="A19" s="13" t="s">
        <v>154</v>
      </c>
      <c r="B19" s="5"/>
      <c r="C19" s="86">
        <v>222111</v>
      </c>
      <c r="D19" s="5"/>
      <c r="E19" s="5"/>
      <c r="F19" s="5"/>
      <c r="G19" s="6">
        <v>0</v>
      </c>
      <c r="H19" s="5"/>
      <c r="I19" s="5"/>
    </row>
    <row r="20" spans="1:9" ht="32.25" customHeight="1">
      <c r="A20" s="13" t="s">
        <v>161</v>
      </c>
      <c r="B20" s="5"/>
      <c r="C20" s="6">
        <v>428279.69</v>
      </c>
      <c r="D20" s="5"/>
      <c r="E20" s="5"/>
      <c r="F20" s="5"/>
      <c r="G20" s="6">
        <v>0</v>
      </c>
      <c r="H20" s="5"/>
      <c r="I20" s="5"/>
    </row>
    <row r="21" spans="1:9" ht="33" customHeight="1">
      <c r="A21" s="13" t="s">
        <v>27</v>
      </c>
      <c r="B21" s="5"/>
      <c r="C21" s="6">
        <v>97117.5</v>
      </c>
      <c r="D21" s="5"/>
      <c r="E21" s="5"/>
      <c r="F21" s="5"/>
      <c r="G21" s="6">
        <v>97117.5</v>
      </c>
      <c r="H21" s="5"/>
      <c r="I21" s="5"/>
    </row>
    <row r="22" spans="1:9" ht="34.5" customHeight="1">
      <c r="A22" s="13" t="s">
        <v>28</v>
      </c>
      <c r="B22" s="5"/>
      <c r="C22" s="6">
        <v>181090</v>
      </c>
      <c r="D22" s="5"/>
      <c r="E22" s="5"/>
      <c r="F22" s="5"/>
      <c r="G22" s="6">
        <v>181090</v>
      </c>
      <c r="H22" s="5"/>
      <c r="I22" s="5"/>
    </row>
    <row r="23" spans="1:9" ht="33.75" customHeight="1">
      <c r="A23" s="13" t="s">
        <v>29</v>
      </c>
      <c r="B23" s="5"/>
      <c r="C23" s="6">
        <v>300000</v>
      </c>
      <c r="D23" s="5"/>
      <c r="E23" s="5"/>
      <c r="F23" s="5"/>
      <c r="G23" s="6">
        <v>0</v>
      </c>
      <c r="H23" s="5"/>
      <c r="I23" s="5"/>
    </row>
    <row r="24" spans="1:9" ht="33" customHeight="1">
      <c r="A24" s="13" t="s">
        <v>30</v>
      </c>
      <c r="B24" s="5"/>
      <c r="C24" s="6">
        <v>297180</v>
      </c>
      <c r="D24" s="5"/>
      <c r="E24" s="5"/>
      <c r="F24" s="5"/>
      <c r="G24" s="6">
        <v>297180</v>
      </c>
      <c r="H24" s="5"/>
      <c r="I24" s="5"/>
    </row>
    <row r="25" spans="1:9" ht="43.5" customHeight="1">
      <c r="A25" s="13" t="s">
        <v>31</v>
      </c>
      <c r="B25" s="5"/>
      <c r="C25" s="6">
        <v>235973</v>
      </c>
      <c r="D25" s="5"/>
      <c r="E25" s="5"/>
      <c r="F25" s="5"/>
      <c r="G25" s="6">
        <v>235973</v>
      </c>
      <c r="H25" s="5"/>
      <c r="I25" s="5"/>
    </row>
    <row r="26" spans="1:9" ht="33.75" customHeight="1">
      <c r="A26" s="13" t="s">
        <v>32</v>
      </c>
      <c r="B26" s="5"/>
      <c r="C26" s="6">
        <v>180000</v>
      </c>
      <c r="D26" s="5"/>
      <c r="E26" s="5"/>
      <c r="F26" s="5"/>
      <c r="G26" s="6">
        <v>180000</v>
      </c>
      <c r="H26" s="5"/>
      <c r="I26" s="5"/>
    </row>
    <row r="27" spans="1:9" ht="32.25" customHeight="1">
      <c r="A27" s="13" t="s">
        <v>33</v>
      </c>
      <c r="B27" s="5"/>
      <c r="C27" s="6">
        <v>208550</v>
      </c>
      <c r="D27" s="5"/>
      <c r="E27" s="5"/>
      <c r="F27" s="5"/>
      <c r="G27" s="6">
        <v>0</v>
      </c>
      <c r="H27" s="5"/>
      <c r="I27" s="5"/>
    </row>
    <row r="28" spans="1:9" ht="30.75" customHeight="1">
      <c r="A28" s="13" t="s">
        <v>44</v>
      </c>
      <c r="B28" s="5"/>
      <c r="C28" s="6">
        <v>473217.29</v>
      </c>
      <c r="D28" s="5"/>
      <c r="E28" s="5"/>
      <c r="F28" s="5"/>
      <c r="G28" s="6">
        <v>473217.29</v>
      </c>
      <c r="H28" s="5"/>
      <c r="I28" s="5"/>
    </row>
    <row r="29" spans="1:9" ht="31.5" customHeight="1">
      <c r="A29" s="13" t="s">
        <v>49</v>
      </c>
      <c r="B29" s="5"/>
      <c r="C29" s="6">
        <v>500000</v>
      </c>
      <c r="D29" s="5"/>
      <c r="E29" s="5"/>
      <c r="F29" s="5"/>
      <c r="G29" s="6">
        <v>395660.55</v>
      </c>
      <c r="H29" s="5"/>
      <c r="I29" s="5"/>
    </row>
    <row r="30" spans="1:9" ht="33.75" customHeight="1">
      <c r="A30" s="13" t="s">
        <v>45</v>
      </c>
      <c r="B30" s="5"/>
      <c r="C30" s="6">
        <v>229109</v>
      </c>
      <c r="D30" s="5"/>
      <c r="E30" s="5"/>
      <c r="F30" s="5"/>
      <c r="G30" s="6">
        <v>229109</v>
      </c>
      <c r="H30" s="5"/>
      <c r="I30" s="5"/>
    </row>
    <row r="31" spans="1:9" ht="33" customHeight="1">
      <c r="A31" s="13" t="s">
        <v>157</v>
      </c>
      <c r="B31" s="5"/>
      <c r="C31" s="6">
        <v>99990</v>
      </c>
      <c r="D31" s="5"/>
      <c r="E31" s="5"/>
      <c r="F31" s="5"/>
      <c r="G31" s="6">
        <v>99990</v>
      </c>
      <c r="H31" s="5"/>
      <c r="I31" s="5"/>
    </row>
    <row r="32" spans="1:9" ht="54.75" customHeight="1">
      <c r="A32" s="13" t="s">
        <v>156</v>
      </c>
      <c r="B32" s="5"/>
      <c r="C32" s="6">
        <v>1000000</v>
      </c>
      <c r="D32" s="5"/>
      <c r="E32" s="5"/>
      <c r="F32" s="5"/>
      <c r="G32" s="6">
        <v>1000000</v>
      </c>
      <c r="H32" s="5"/>
      <c r="I32" s="5"/>
    </row>
    <row r="33" spans="1:9" ht="33" customHeight="1">
      <c r="A33" s="13" t="s">
        <v>155</v>
      </c>
      <c r="B33" s="5"/>
      <c r="C33" s="6">
        <v>1538967.64</v>
      </c>
      <c r="D33" s="5"/>
      <c r="E33" s="5"/>
      <c r="F33" s="5"/>
      <c r="G33" s="6">
        <v>1412923.31</v>
      </c>
      <c r="H33" s="5"/>
      <c r="I33" s="5"/>
    </row>
    <row r="34" spans="1:9" ht="45.75" customHeight="1">
      <c r="A34" s="13" t="s">
        <v>162</v>
      </c>
      <c r="B34" s="5"/>
      <c r="C34" s="6">
        <v>316396.18</v>
      </c>
      <c r="D34" s="5"/>
      <c r="E34" s="5"/>
      <c r="F34" s="5"/>
      <c r="G34" s="6">
        <v>0</v>
      </c>
      <c r="H34" s="5"/>
      <c r="I34" s="5"/>
    </row>
    <row r="35" spans="1:9" ht="32.25" customHeight="1">
      <c r="A35" s="13" t="s">
        <v>109</v>
      </c>
      <c r="B35" s="5"/>
      <c r="C35" s="6">
        <v>200000</v>
      </c>
      <c r="D35" s="5"/>
      <c r="E35" s="5"/>
      <c r="F35" s="5"/>
      <c r="G35" s="6">
        <v>179338</v>
      </c>
      <c r="H35" s="5"/>
      <c r="I35" s="5"/>
    </row>
    <row r="36" spans="1:9" ht="42.75" customHeight="1">
      <c r="A36" s="13" t="s">
        <v>110</v>
      </c>
      <c r="B36" s="5"/>
      <c r="C36" s="6">
        <v>175000</v>
      </c>
      <c r="D36" s="5"/>
      <c r="E36" s="5"/>
      <c r="F36" s="5"/>
      <c r="G36" s="6">
        <v>174920</v>
      </c>
      <c r="H36" s="5"/>
      <c r="I36" s="5"/>
    </row>
    <row r="37" spans="1:9" ht="31.5" customHeight="1">
      <c r="A37" s="13" t="s">
        <v>111</v>
      </c>
      <c r="B37" s="5"/>
      <c r="C37" s="6">
        <v>175941.3</v>
      </c>
      <c r="D37" s="5"/>
      <c r="E37" s="5"/>
      <c r="F37" s="5"/>
      <c r="G37" s="6">
        <v>175941.3</v>
      </c>
      <c r="H37" s="5"/>
      <c r="I37" s="5"/>
    </row>
    <row r="38" spans="1:9" ht="31.5" customHeight="1">
      <c r="A38" s="13" t="s">
        <v>112</v>
      </c>
      <c r="B38" s="5"/>
      <c r="C38" s="6">
        <v>200000</v>
      </c>
      <c r="D38" s="5"/>
      <c r="E38" s="5"/>
      <c r="F38" s="5"/>
      <c r="G38" s="6">
        <v>130167.64</v>
      </c>
      <c r="H38" s="5"/>
      <c r="I38" s="5"/>
    </row>
    <row r="39" spans="1:9" ht="30.75" customHeight="1">
      <c r="A39" s="13" t="s">
        <v>113</v>
      </c>
      <c r="B39" s="5"/>
      <c r="C39" s="6">
        <v>70870</v>
      </c>
      <c r="D39" s="5"/>
      <c r="E39" s="5"/>
      <c r="F39" s="5"/>
      <c r="G39" s="6">
        <v>70870</v>
      </c>
      <c r="H39" s="5"/>
      <c r="I39" s="5"/>
    </row>
    <row r="40" spans="1:9" ht="17.25" customHeight="1">
      <c r="A40" s="13" t="s">
        <v>114</v>
      </c>
      <c r="B40" s="5"/>
      <c r="C40" s="6">
        <v>410713.5</v>
      </c>
      <c r="D40" s="5"/>
      <c r="E40" s="5"/>
      <c r="F40" s="5"/>
      <c r="G40" s="6">
        <v>352819.13</v>
      </c>
      <c r="H40" s="5"/>
      <c r="I40" s="5"/>
    </row>
    <row r="41" spans="1:9" ht="17.25" customHeight="1">
      <c r="A41" s="13" t="s">
        <v>115</v>
      </c>
      <c r="B41" s="5"/>
      <c r="C41" s="6">
        <v>300000</v>
      </c>
      <c r="D41" s="5"/>
      <c r="E41" s="5"/>
      <c r="F41" s="5"/>
      <c r="G41" s="6">
        <v>224200</v>
      </c>
      <c r="H41" s="5"/>
      <c r="I41" s="5"/>
    </row>
    <row r="42" spans="1:9" ht="32.25" customHeight="1">
      <c r="A42" s="13" t="s">
        <v>116</v>
      </c>
      <c r="B42" s="5"/>
      <c r="C42" s="6">
        <v>98620</v>
      </c>
      <c r="D42" s="5"/>
      <c r="E42" s="5"/>
      <c r="F42" s="5"/>
      <c r="G42" s="6">
        <v>98620</v>
      </c>
      <c r="H42" s="5"/>
      <c r="I42" s="5"/>
    </row>
    <row r="43" spans="1:9" ht="30" customHeight="1">
      <c r="A43" s="13" t="s">
        <v>117</v>
      </c>
      <c r="B43" s="5"/>
      <c r="C43" s="6">
        <v>500000</v>
      </c>
      <c r="D43" s="5"/>
      <c r="E43" s="5"/>
      <c r="F43" s="5"/>
      <c r="G43" s="6">
        <v>499951.96</v>
      </c>
      <c r="H43" s="5"/>
      <c r="I43" s="5"/>
    </row>
    <row r="44" spans="1:9" ht="30.75" customHeight="1">
      <c r="A44" s="13" t="s">
        <v>118</v>
      </c>
      <c r="B44" s="5"/>
      <c r="C44" s="6">
        <v>99916</v>
      </c>
      <c r="D44" s="5"/>
      <c r="E44" s="5"/>
      <c r="F44" s="5"/>
      <c r="G44" s="6">
        <v>99916</v>
      </c>
      <c r="H44" s="5"/>
      <c r="I44" s="5"/>
    </row>
    <row r="45" spans="1:9" ht="29.25" customHeight="1">
      <c r="A45" s="13" t="s">
        <v>119</v>
      </c>
      <c r="B45" s="5"/>
      <c r="C45" s="6">
        <v>400000</v>
      </c>
      <c r="D45" s="5"/>
      <c r="E45" s="5"/>
      <c r="F45" s="5"/>
      <c r="G45" s="6">
        <v>212000</v>
      </c>
      <c r="H45" s="5"/>
      <c r="I45" s="5"/>
    </row>
    <row r="46" spans="1:9" ht="30.75" customHeight="1">
      <c r="A46" s="13" t="s">
        <v>120</v>
      </c>
      <c r="B46" s="5"/>
      <c r="C46" s="6">
        <v>174686</v>
      </c>
      <c r="D46" s="5"/>
      <c r="E46" s="5"/>
      <c r="F46" s="5"/>
      <c r="G46" s="6">
        <v>174686</v>
      </c>
      <c r="H46" s="5"/>
      <c r="I46" s="5"/>
    </row>
    <row r="47" spans="1:9" ht="30" customHeight="1">
      <c r="A47" s="13" t="s">
        <v>121</v>
      </c>
      <c r="B47" s="5"/>
      <c r="C47" s="6">
        <v>200000</v>
      </c>
      <c r="D47" s="5"/>
      <c r="E47" s="5"/>
      <c r="F47" s="5"/>
      <c r="G47" s="6">
        <v>126715.5</v>
      </c>
      <c r="H47" s="5"/>
      <c r="I47" s="5"/>
    </row>
    <row r="48" spans="1:9" ht="33" customHeight="1">
      <c r="A48" s="13" t="s">
        <v>122</v>
      </c>
      <c r="B48" s="5"/>
      <c r="C48" s="6">
        <v>200000</v>
      </c>
      <c r="D48" s="5"/>
      <c r="E48" s="5"/>
      <c r="F48" s="5"/>
      <c r="G48" s="6">
        <v>199545</v>
      </c>
      <c r="H48" s="5"/>
      <c r="I48" s="5"/>
    </row>
    <row r="49" spans="1:9" ht="43.5" customHeight="1">
      <c r="A49" s="13" t="s">
        <v>123</v>
      </c>
      <c r="B49" s="5"/>
      <c r="C49" s="6">
        <v>99865</v>
      </c>
      <c r="D49" s="5"/>
      <c r="E49" s="5"/>
      <c r="F49" s="5"/>
      <c r="G49" s="6">
        <v>99865</v>
      </c>
      <c r="H49" s="5"/>
      <c r="I49" s="5"/>
    </row>
    <row r="50" spans="1:9" ht="17.25" customHeight="1">
      <c r="A50" s="13" t="s">
        <v>124</v>
      </c>
      <c r="B50" s="5"/>
      <c r="C50" s="6">
        <v>500000</v>
      </c>
      <c r="D50" s="5"/>
      <c r="E50" s="5"/>
      <c r="F50" s="5"/>
      <c r="G50" s="6">
        <v>303252.5</v>
      </c>
      <c r="H50" s="5"/>
      <c r="I50" s="5"/>
    </row>
    <row r="51" spans="1:9" ht="21" customHeight="1">
      <c r="A51" s="13" t="s">
        <v>125</v>
      </c>
      <c r="B51" s="5"/>
      <c r="C51" s="6">
        <v>500000</v>
      </c>
      <c r="D51" s="5"/>
      <c r="E51" s="5"/>
      <c r="F51" s="5"/>
      <c r="G51" s="6">
        <v>479073</v>
      </c>
      <c r="H51" s="5"/>
      <c r="I51" s="5"/>
    </row>
    <row r="52" spans="1:9" ht="31.5" customHeight="1">
      <c r="A52" s="13" t="s">
        <v>126</v>
      </c>
      <c r="B52" s="5"/>
      <c r="C52" s="6">
        <v>300000</v>
      </c>
      <c r="D52" s="5"/>
      <c r="E52" s="5"/>
      <c r="F52" s="5"/>
      <c r="G52" s="6">
        <v>259000</v>
      </c>
      <c r="H52" s="5"/>
      <c r="I52" s="5"/>
    </row>
    <row r="53" spans="1:9" ht="32.25" customHeight="1">
      <c r="A53" s="13" t="s">
        <v>127</v>
      </c>
      <c r="B53" s="5"/>
      <c r="C53" s="6">
        <v>500000</v>
      </c>
      <c r="D53" s="5"/>
      <c r="E53" s="5"/>
      <c r="F53" s="5"/>
      <c r="G53" s="6">
        <v>0</v>
      </c>
      <c r="H53" s="5"/>
      <c r="I53" s="5"/>
    </row>
    <row r="54" spans="1:9" ht="33" customHeight="1">
      <c r="A54" s="13" t="s">
        <v>128</v>
      </c>
      <c r="B54" s="5"/>
      <c r="C54" s="6">
        <v>500000</v>
      </c>
      <c r="D54" s="5"/>
      <c r="E54" s="5"/>
      <c r="F54" s="5"/>
      <c r="G54" s="6">
        <v>436462.92</v>
      </c>
      <c r="H54" s="5"/>
      <c r="I54" s="5"/>
    </row>
    <row r="55" spans="1:9" ht="30.75" customHeight="1">
      <c r="A55" s="13" t="s">
        <v>129</v>
      </c>
      <c r="B55" s="5"/>
      <c r="C55" s="6">
        <v>400000</v>
      </c>
      <c r="D55" s="5"/>
      <c r="E55" s="5"/>
      <c r="F55" s="5"/>
      <c r="G55" s="6">
        <v>0</v>
      </c>
      <c r="H55" s="5"/>
      <c r="I55" s="5"/>
    </row>
    <row r="56" spans="1:9" ht="30.75" customHeight="1">
      <c r="A56" s="13" t="s">
        <v>130</v>
      </c>
      <c r="B56" s="5"/>
      <c r="C56" s="6">
        <v>100000</v>
      </c>
      <c r="D56" s="5"/>
      <c r="E56" s="5"/>
      <c r="F56" s="5"/>
      <c r="G56" s="6">
        <v>99940</v>
      </c>
      <c r="H56" s="5"/>
      <c r="I56" s="5"/>
    </row>
    <row r="57" spans="1:9" ht="45" customHeight="1">
      <c r="A57" s="13" t="s">
        <v>131</v>
      </c>
      <c r="B57" s="5"/>
      <c r="C57" s="6">
        <v>950000</v>
      </c>
      <c r="D57" s="5"/>
      <c r="E57" s="5"/>
      <c r="F57" s="5"/>
      <c r="G57" s="6">
        <v>950000</v>
      </c>
      <c r="H57" s="5"/>
      <c r="I57" s="5"/>
    </row>
    <row r="58" spans="1:9" ht="15" customHeight="1">
      <c r="A58" s="13" t="s">
        <v>149</v>
      </c>
      <c r="B58" s="5"/>
      <c r="C58" s="6">
        <v>122500</v>
      </c>
      <c r="D58" s="5"/>
      <c r="E58" s="5"/>
      <c r="F58" s="5"/>
      <c r="G58" s="6">
        <v>122500</v>
      </c>
      <c r="H58" s="5"/>
      <c r="I58" s="5"/>
    </row>
    <row r="59" spans="1:9" ht="15" customHeight="1">
      <c r="A59" s="13" t="s">
        <v>150</v>
      </c>
      <c r="B59" s="5"/>
      <c r="C59" s="6">
        <v>1000000</v>
      </c>
      <c r="D59" s="5"/>
      <c r="E59" s="5"/>
      <c r="F59" s="5"/>
      <c r="G59" s="6">
        <v>1000000</v>
      </c>
      <c r="H59" s="5"/>
      <c r="I59" s="5"/>
    </row>
    <row r="60" spans="1:9" ht="15" customHeight="1">
      <c r="A60" s="13" t="s">
        <v>151</v>
      </c>
      <c r="B60" s="5"/>
      <c r="C60" s="6">
        <v>1000000</v>
      </c>
      <c r="D60" s="5"/>
      <c r="E60" s="5"/>
      <c r="F60" s="5"/>
      <c r="G60" s="6">
        <v>1000000</v>
      </c>
      <c r="H60" s="5"/>
      <c r="I60" s="5"/>
    </row>
    <row r="61" spans="1:9" ht="32.25" customHeight="1">
      <c r="A61" s="13" t="s">
        <v>145</v>
      </c>
      <c r="B61" s="5"/>
      <c r="C61" s="6">
        <v>3327500</v>
      </c>
      <c r="D61" s="5"/>
      <c r="E61" s="5"/>
      <c r="F61" s="5"/>
      <c r="G61" s="6">
        <v>1527122.51</v>
      </c>
      <c r="H61" s="5"/>
      <c r="I61" s="5"/>
    </row>
    <row r="62" spans="1:9" ht="43.5" customHeight="1">
      <c r="A62" s="13" t="s">
        <v>146</v>
      </c>
      <c r="B62" s="5"/>
      <c r="C62" s="6">
        <v>200000</v>
      </c>
      <c r="D62" s="5"/>
      <c r="E62" s="5"/>
      <c r="F62" s="5"/>
      <c r="G62" s="6">
        <v>0</v>
      </c>
      <c r="H62" s="5"/>
      <c r="I62" s="5"/>
    </row>
    <row r="63" spans="1:9" ht="30" customHeight="1">
      <c r="A63" s="13" t="s">
        <v>147</v>
      </c>
      <c r="B63" s="5"/>
      <c r="C63" s="6">
        <v>200000</v>
      </c>
      <c r="D63" s="5"/>
      <c r="E63" s="5"/>
      <c r="F63" s="5"/>
      <c r="G63" s="6">
        <v>0</v>
      </c>
      <c r="H63" s="5"/>
      <c r="I63" s="5"/>
    </row>
    <row r="64" spans="1:9" ht="17.25" customHeight="1">
      <c r="A64" s="13" t="s">
        <v>148</v>
      </c>
      <c r="B64" s="5"/>
      <c r="C64" s="6">
        <v>300000</v>
      </c>
      <c r="D64" s="5"/>
      <c r="E64" s="5"/>
      <c r="F64" s="5"/>
      <c r="G64" s="6">
        <v>232325</v>
      </c>
      <c r="H64" s="5"/>
      <c r="I64" s="5"/>
    </row>
    <row r="65" spans="1:9" ht="35.25" customHeight="1">
      <c r="A65" s="13" t="s">
        <v>163</v>
      </c>
      <c r="B65" s="5"/>
      <c r="C65" s="6">
        <v>500000</v>
      </c>
      <c r="D65" s="5"/>
      <c r="E65" s="5"/>
      <c r="F65" s="5"/>
      <c r="G65" s="6">
        <v>0</v>
      </c>
      <c r="H65" s="5"/>
      <c r="I65" s="5"/>
    </row>
    <row r="66" spans="1:9" ht="34.5" customHeight="1">
      <c r="A66" s="13" t="s">
        <v>164</v>
      </c>
      <c r="B66" s="5"/>
      <c r="C66" s="6">
        <v>75000</v>
      </c>
      <c r="D66" s="5"/>
      <c r="E66" s="5"/>
      <c r="F66" s="5"/>
      <c r="G66" s="6">
        <v>0</v>
      </c>
      <c r="H66" s="5"/>
      <c r="I66" s="5"/>
    </row>
    <row r="67" spans="1:9" s="89" customFormat="1" ht="15.75" customHeight="1">
      <c r="A67" s="7" t="s">
        <v>17</v>
      </c>
      <c r="B67" s="87"/>
      <c r="C67" s="88">
        <f>SUM(C8:C66)</f>
        <v>25297620</v>
      </c>
      <c r="D67" s="87"/>
      <c r="E67" s="87"/>
      <c r="F67" s="87"/>
      <c r="G67" s="88">
        <f>SUM(G8:G66)</f>
        <v>16881172.79</v>
      </c>
      <c r="H67" s="87"/>
      <c r="I67" s="87"/>
    </row>
    <row r="68" spans="1:9" ht="16.5" customHeight="1">
      <c r="A68" s="2" t="s">
        <v>14</v>
      </c>
      <c r="B68" s="3"/>
      <c r="C68" s="4"/>
      <c r="D68" s="3"/>
      <c r="E68" s="3"/>
      <c r="F68" s="3"/>
      <c r="G68" s="4"/>
      <c r="H68" s="3"/>
      <c r="I68" s="3"/>
    </row>
    <row r="69" spans="1:9" ht="31.5" customHeight="1">
      <c r="A69" s="13" t="s">
        <v>19</v>
      </c>
      <c r="B69" s="5"/>
      <c r="C69" s="6">
        <v>194602</v>
      </c>
      <c r="D69" s="5"/>
      <c r="E69" s="5"/>
      <c r="F69" s="5"/>
      <c r="G69" s="6">
        <v>194462</v>
      </c>
      <c r="H69" s="5"/>
      <c r="I69" s="5"/>
    </row>
    <row r="70" spans="1:9" ht="34.5" customHeight="1">
      <c r="A70" s="13" t="s">
        <v>165</v>
      </c>
      <c r="B70" s="5"/>
      <c r="C70" s="6">
        <v>150825</v>
      </c>
      <c r="D70" s="5"/>
      <c r="E70" s="5"/>
      <c r="F70" s="5"/>
      <c r="G70" s="6">
        <v>0</v>
      </c>
      <c r="H70" s="5"/>
      <c r="I70" s="5"/>
    </row>
    <row r="71" spans="1:9" ht="30.75" customHeight="1">
      <c r="A71" s="13" t="s">
        <v>34</v>
      </c>
      <c r="B71" s="5"/>
      <c r="C71" s="6">
        <v>120775</v>
      </c>
      <c r="D71" s="5"/>
      <c r="E71" s="5"/>
      <c r="F71" s="5"/>
      <c r="G71" s="6">
        <v>120775</v>
      </c>
      <c r="H71" s="5"/>
      <c r="I71" s="5"/>
    </row>
    <row r="72" spans="1:9" ht="44.25" customHeight="1">
      <c r="A72" s="13" t="s">
        <v>35</v>
      </c>
      <c r="B72" s="5"/>
      <c r="C72" s="6">
        <v>120775</v>
      </c>
      <c r="D72" s="5"/>
      <c r="E72" s="5"/>
      <c r="F72" s="5"/>
      <c r="G72" s="6">
        <v>120775</v>
      </c>
      <c r="H72" s="5"/>
      <c r="I72" s="5"/>
    </row>
    <row r="73" spans="1:9" ht="43.5" customHeight="1">
      <c r="A73" s="13" t="s">
        <v>36</v>
      </c>
      <c r="B73" s="5"/>
      <c r="C73" s="6">
        <v>171205</v>
      </c>
      <c r="D73" s="5"/>
      <c r="E73" s="5"/>
      <c r="F73" s="5"/>
      <c r="G73" s="6">
        <v>171205</v>
      </c>
      <c r="H73" s="5"/>
      <c r="I73" s="5"/>
    </row>
    <row r="74" spans="1:9" ht="30.75" customHeight="1">
      <c r="A74" s="13" t="s">
        <v>37</v>
      </c>
      <c r="B74" s="5"/>
      <c r="C74" s="6">
        <v>30050</v>
      </c>
      <c r="D74" s="5"/>
      <c r="E74" s="5"/>
      <c r="F74" s="5"/>
      <c r="G74" s="6">
        <v>30050</v>
      </c>
      <c r="H74" s="5"/>
      <c r="I74" s="5"/>
    </row>
    <row r="75" spans="1:9" ht="34.5" customHeight="1">
      <c r="A75" s="13" t="s">
        <v>38</v>
      </c>
      <c r="B75" s="5"/>
      <c r="C75" s="6">
        <v>92608</v>
      </c>
      <c r="D75" s="5"/>
      <c r="E75" s="5"/>
      <c r="F75" s="5"/>
      <c r="G75" s="6">
        <v>92608</v>
      </c>
      <c r="H75" s="5"/>
      <c r="I75" s="5"/>
    </row>
    <row r="76" spans="1:9" ht="33" customHeight="1">
      <c r="A76" s="13" t="s">
        <v>47</v>
      </c>
      <c r="B76" s="5"/>
      <c r="C76" s="6">
        <v>399995</v>
      </c>
      <c r="D76" s="5"/>
      <c r="E76" s="5"/>
      <c r="F76" s="5"/>
      <c r="G76" s="6">
        <v>399995</v>
      </c>
      <c r="H76" s="5"/>
      <c r="I76" s="5"/>
    </row>
    <row r="77" spans="1:9" ht="31.5" customHeight="1">
      <c r="A77" s="13" t="s">
        <v>48</v>
      </c>
      <c r="B77" s="5"/>
      <c r="C77" s="6">
        <v>400000</v>
      </c>
      <c r="D77" s="5"/>
      <c r="E77" s="5"/>
      <c r="F77" s="5"/>
      <c r="G77" s="6">
        <v>114865</v>
      </c>
      <c r="H77" s="5"/>
      <c r="I77" s="5"/>
    </row>
    <row r="78" spans="1:9" ht="51" customHeight="1">
      <c r="A78" s="13" t="s">
        <v>166</v>
      </c>
      <c r="B78" s="5"/>
      <c r="C78" s="6">
        <v>532056.8</v>
      </c>
      <c r="D78" s="5"/>
      <c r="E78" s="5"/>
      <c r="F78" s="5"/>
      <c r="G78" s="6">
        <v>0</v>
      </c>
      <c r="H78" s="5"/>
      <c r="I78" s="5"/>
    </row>
    <row r="79" spans="1:9" ht="31.5" customHeight="1">
      <c r="A79" s="13" t="s">
        <v>132</v>
      </c>
      <c r="B79" s="5"/>
      <c r="C79" s="6">
        <v>400000</v>
      </c>
      <c r="D79" s="5"/>
      <c r="E79" s="5"/>
      <c r="F79" s="5"/>
      <c r="G79" s="6">
        <v>392000</v>
      </c>
      <c r="H79" s="5"/>
      <c r="I79" s="5"/>
    </row>
    <row r="80" spans="1:9" ht="30.75" customHeight="1">
      <c r="A80" s="13" t="s">
        <v>133</v>
      </c>
      <c r="B80" s="5"/>
      <c r="C80" s="6">
        <v>300000</v>
      </c>
      <c r="D80" s="5"/>
      <c r="E80" s="5"/>
      <c r="F80" s="5"/>
      <c r="G80" s="6">
        <v>0</v>
      </c>
      <c r="H80" s="5"/>
      <c r="I80" s="5"/>
    </row>
    <row r="81" spans="1:9" ht="33" customHeight="1">
      <c r="A81" s="13" t="s">
        <v>134</v>
      </c>
      <c r="B81" s="5"/>
      <c r="C81" s="6">
        <v>360195</v>
      </c>
      <c r="D81" s="5"/>
      <c r="E81" s="5"/>
      <c r="F81" s="5"/>
      <c r="G81" s="6">
        <v>360195</v>
      </c>
      <c r="H81" s="5"/>
      <c r="I81" s="5"/>
    </row>
    <row r="82" spans="1:9" ht="34.5" customHeight="1">
      <c r="A82" s="13" t="s">
        <v>135</v>
      </c>
      <c r="B82" s="5"/>
      <c r="C82" s="6">
        <v>500000</v>
      </c>
      <c r="D82" s="5"/>
      <c r="E82" s="5"/>
      <c r="F82" s="5"/>
      <c r="G82" s="6">
        <v>449737</v>
      </c>
      <c r="H82" s="5"/>
      <c r="I82" s="5"/>
    </row>
    <row r="83" spans="1:9" ht="30" customHeight="1">
      <c r="A83" s="13" t="s">
        <v>136</v>
      </c>
      <c r="B83" s="5"/>
      <c r="C83" s="6">
        <v>200000</v>
      </c>
      <c r="D83" s="5"/>
      <c r="E83" s="5"/>
      <c r="F83" s="5"/>
      <c r="G83" s="6">
        <v>199704</v>
      </c>
      <c r="H83" s="5"/>
      <c r="I83" s="5"/>
    </row>
    <row r="84" spans="1:9" ht="34.5" customHeight="1">
      <c r="A84" s="13" t="s">
        <v>137</v>
      </c>
      <c r="B84" s="5"/>
      <c r="C84" s="6">
        <v>500000</v>
      </c>
      <c r="D84" s="5"/>
      <c r="E84" s="5"/>
      <c r="F84" s="5"/>
      <c r="G84" s="6">
        <v>499933.6</v>
      </c>
      <c r="H84" s="5"/>
      <c r="I84" s="5"/>
    </row>
    <row r="85" spans="1:9" ht="37.5" customHeight="1">
      <c r="A85" s="13" t="s">
        <v>138</v>
      </c>
      <c r="B85" s="5"/>
      <c r="C85" s="6">
        <v>1000000</v>
      </c>
      <c r="D85" s="5"/>
      <c r="E85" s="5"/>
      <c r="F85" s="5"/>
      <c r="G85" s="6">
        <v>0</v>
      </c>
      <c r="H85" s="5"/>
      <c r="I85" s="5"/>
    </row>
    <row r="86" spans="1:9" ht="33" customHeight="1">
      <c r="A86" s="13" t="s">
        <v>139</v>
      </c>
      <c r="B86" s="5"/>
      <c r="C86" s="6">
        <v>1000000</v>
      </c>
      <c r="D86" s="5"/>
      <c r="E86" s="5"/>
      <c r="F86" s="5"/>
      <c r="G86" s="6">
        <v>0</v>
      </c>
      <c r="H86" s="5"/>
      <c r="I86" s="5"/>
    </row>
    <row r="87" spans="1:9" ht="20.25" customHeight="1">
      <c r="A87" s="13" t="s">
        <v>140</v>
      </c>
      <c r="B87" s="5"/>
      <c r="C87" s="6">
        <v>3510344.4000000004</v>
      </c>
      <c r="D87" s="5"/>
      <c r="E87" s="5"/>
      <c r="F87" s="5"/>
      <c r="G87" s="6">
        <v>1596699.56</v>
      </c>
      <c r="H87" s="5"/>
      <c r="I87" s="5"/>
    </row>
    <row r="88" spans="1:9" ht="35.25" customHeight="1">
      <c r="A88" s="13" t="s">
        <v>167</v>
      </c>
      <c r="B88" s="5"/>
      <c r="C88" s="6">
        <v>110193.2</v>
      </c>
      <c r="D88" s="5"/>
      <c r="E88" s="5"/>
      <c r="F88" s="5"/>
      <c r="G88" s="6">
        <v>0</v>
      </c>
      <c r="H88" s="5"/>
      <c r="I88" s="5"/>
    </row>
    <row r="89" spans="1:9" ht="32.25" customHeight="1">
      <c r="A89" s="13" t="s">
        <v>168</v>
      </c>
      <c r="B89" s="5"/>
      <c r="C89" s="6">
        <v>200000</v>
      </c>
      <c r="D89" s="5"/>
      <c r="E89" s="5"/>
      <c r="F89" s="5"/>
      <c r="G89" s="6">
        <v>0</v>
      </c>
      <c r="H89" s="5"/>
      <c r="I89" s="5"/>
    </row>
    <row r="90" spans="1:9" ht="32.25" customHeight="1">
      <c r="A90" s="13" t="s">
        <v>169</v>
      </c>
      <c r="B90" s="5"/>
      <c r="C90" s="6">
        <v>200000</v>
      </c>
      <c r="D90" s="5"/>
      <c r="E90" s="5"/>
      <c r="F90" s="5"/>
      <c r="G90" s="6">
        <v>0</v>
      </c>
      <c r="H90" s="5"/>
      <c r="I90" s="5"/>
    </row>
    <row r="91" spans="1:9" s="89" customFormat="1" ht="20.25" customHeight="1">
      <c r="A91" s="7" t="s">
        <v>17</v>
      </c>
      <c r="B91" s="87"/>
      <c r="C91" s="88">
        <f>SUM(C69:C90)</f>
        <v>10493624.399999999</v>
      </c>
      <c r="D91" s="87"/>
      <c r="E91" s="87"/>
      <c r="F91" s="87"/>
      <c r="G91" s="88">
        <f>SUM(G69:G90)</f>
        <v>4743004.16</v>
      </c>
      <c r="H91" s="87"/>
      <c r="I91" s="87"/>
    </row>
    <row r="92" spans="1:9" s="15" customFormat="1" ht="20.25" customHeight="1">
      <c r="A92" s="17" t="s">
        <v>15</v>
      </c>
      <c r="B92" s="18"/>
      <c r="C92" s="19"/>
      <c r="D92" s="18"/>
      <c r="E92" s="18"/>
      <c r="F92" s="18"/>
      <c r="G92" s="19"/>
      <c r="H92" s="18"/>
      <c r="I92" s="18"/>
    </row>
    <row r="93" spans="1:9" ht="31.5" customHeight="1">
      <c r="A93" s="13" t="s">
        <v>40</v>
      </c>
      <c r="B93" s="5"/>
      <c r="C93" s="6">
        <v>376339.75</v>
      </c>
      <c r="D93" s="5"/>
      <c r="E93" s="5"/>
      <c r="F93" s="5"/>
      <c r="G93" s="6">
        <v>376339.75</v>
      </c>
      <c r="H93" s="5"/>
      <c r="I93" s="5"/>
    </row>
    <row r="94" spans="1:9" ht="24" customHeight="1">
      <c r="A94" s="13" t="s">
        <v>41</v>
      </c>
      <c r="B94" s="5"/>
      <c r="C94" s="6">
        <v>664973.28</v>
      </c>
      <c r="D94" s="5"/>
      <c r="E94" s="5"/>
      <c r="F94" s="5"/>
      <c r="G94" s="6">
        <v>664973.28</v>
      </c>
      <c r="H94" s="5"/>
      <c r="I94" s="5"/>
    </row>
    <row r="95" spans="1:9" ht="47.25" customHeight="1">
      <c r="A95" s="13" t="s">
        <v>170</v>
      </c>
      <c r="B95" s="5"/>
      <c r="C95" s="6">
        <v>150000</v>
      </c>
      <c r="D95" s="5"/>
      <c r="E95" s="5"/>
      <c r="F95" s="5"/>
      <c r="G95" s="6">
        <v>0</v>
      </c>
      <c r="H95" s="5"/>
      <c r="I95" s="5"/>
    </row>
    <row r="96" spans="1:9" ht="47.25" customHeight="1">
      <c r="A96" s="13" t="s">
        <v>22</v>
      </c>
      <c r="B96" s="5"/>
      <c r="C96" s="6">
        <v>779738</v>
      </c>
      <c r="D96" s="5"/>
      <c r="E96" s="5"/>
      <c r="F96" s="5"/>
      <c r="G96" s="6">
        <v>0</v>
      </c>
      <c r="H96" s="5"/>
      <c r="I96" s="5"/>
    </row>
    <row r="97" spans="1:9" ht="45" customHeight="1">
      <c r="A97" s="13" t="s">
        <v>26</v>
      </c>
      <c r="B97" s="5"/>
      <c r="C97" s="6">
        <v>112515.83000000002</v>
      </c>
      <c r="D97" s="5"/>
      <c r="E97" s="5"/>
      <c r="F97" s="5"/>
      <c r="G97" s="6">
        <v>112515.83</v>
      </c>
      <c r="H97" s="5"/>
      <c r="I97" s="5"/>
    </row>
    <row r="98" spans="1:9" ht="24.75" customHeight="1">
      <c r="A98" s="13" t="s">
        <v>42</v>
      </c>
      <c r="B98" s="5"/>
      <c r="C98" s="6">
        <v>1601186.97</v>
      </c>
      <c r="D98" s="5"/>
      <c r="E98" s="5"/>
      <c r="F98" s="5"/>
      <c r="G98" s="6">
        <v>1559170.97</v>
      </c>
      <c r="H98" s="5"/>
      <c r="I98" s="5"/>
    </row>
    <row r="99" spans="1:9" ht="48" customHeight="1">
      <c r="A99" s="13" t="s">
        <v>39</v>
      </c>
      <c r="B99" s="5"/>
      <c r="C99" s="6">
        <v>169242.5</v>
      </c>
      <c r="D99" s="5"/>
      <c r="E99" s="5"/>
      <c r="F99" s="5"/>
      <c r="G99" s="6">
        <v>169242.5</v>
      </c>
      <c r="H99" s="5"/>
      <c r="I99" s="5"/>
    </row>
    <row r="100" spans="1:9" ht="47.25" customHeight="1">
      <c r="A100" s="13" t="s">
        <v>46</v>
      </c>
      <c r="B100" s="5"/>
      <c r="C100" s="6">
        <v>388284.17</v>
      </c>
      <c r="D100" s="5"/>
      <c r="E100" s="5"/>
      <c r="F100" s="5"/>
      <c r="G100" s="6">
        <v>388284.17</v>
      </c>
      <c r="H100" s="5"/>
      <c r="I100" s="5"/>
    </row>
    <row r="101" spans="1:9" ht="36.75" customHeight="1">
      <c r="A101" s="13" t="s">
        <v>171</v>
      </c>
      <c r="B101" s="5"/>
      <c r="C101" s="6">
        <v>300000</v>
      </c>
      <c r="D101" s="5"/>
      <c r="E101" s="5"/>
      <c r="F101" s="5"/>
      <c r="G101" s="6">
        <v>0</v>
      </c>
      <c r="H101" s="5"/>
      <c r="I101" s="5"/>
    </row>
    <row r="102" spans="1:9" ht="33" customHeight="1">
      <c r="A102" s="13" t="s">
        <v>141</v>
      </c>
      <c r="B102" s="5"/>
      <c r="C102" s="6">
        <v>1999000</v>
      </c>
      <c r="D102" s="5"/>
      <c r="E102" s="5"/>
      <c r="F102" s="5"/>
      <c r="G102" s="6">
        <v>1999000</v>
      </c>
      <c r="H102" s="5"/>
      <c r="I102" s="5"/>
    </row>
    <row r="103" spans="1:9" ht="20.25" customHeight="1">
      <c r="A103" s="7" t="s">
        <v>17</v>
      </c>
      <c r="B103" s="8"/>
      <c r="C103" s="9">
        <f>SUM(C93:C102)</f>
        <v>6541280.5</v>
      </c>
      <c r="D103" s="8"/>
      <c r="E103" s="8"/>
      <c r="F103" s="8"/>
      <c r="G103" s="9">
        <f>SUM(G93:G102)</f>
        <v>5269526.5</v>
      </c>
      <c r="H103" s="8"/>
      <c r="I103" s="8"/>
    </row>
    <row r="104" spans="1:9" ht="23.25" customHeight="1">
      <c r="A104" s="7" t="s">
        <v>18</v>
      </c>
      <c r="B104" s="8"/>
      <c r="C104" s="9">
        <f>SUM(C67,C91,C103)</f>
        <v>42332524.9</v>
      </c>
      <c r="D104" s="8"/>
      <c r="E104" s="8"/>
      <c r="F104" s="8"/>
      <c r="G104" s="9">
        <f>SUM(G67,G91,G103)</f>
        <v>26893703.45</v>
      </c>
      <c r="H104" s="8"/>
      <c r="I104" s="8"/>
    </row>
    <row r="105" spans="3:7" ht="12.75">
      <c r="C105" s="10"/>
      <c r="G105" s="10"/>
    </row>
    <row r="106" spans="1:5" ht="35.25" customHeight="1">
      <c r="A106" s="97" t="s">
        <v>12</v>
      </c>
      <c r="B106" s="97"/>
      <c r="C106" s="97"/>
      <c r="D106" s="97"/>
      <c r="E106" s="97"/>
    </row>
    <row r="107" ht="20.25" customHeight="1">
      <c r="C107" s="11"/>
    </row>
    <row r="108" spans="3:8" ht="12.75">
      <c r="C108" s="11"/>
      <c r="G108" s="12"/>
      <c r="H108" s="12"/>
    </row>
    <row r="109" spans="1:8" ht="12.75">
      <c r="A109" s="92" t="s">
        <v>21</v>
      </c>
      <c r="B109" s="92"/>
      <c r="C109" s="14"/>
      <c r="G109" s="92" t="s">
        <v>102</v>
      </c>
      <c r="H109" s="92"/>
    </row>
    <row r="110" spans="1:8" ht="12.75">
      <c r="A110" s="91" t="s">
        <v>20</v>
      </c>
      <c r="B110" s="91"/>
      <c r="G110" s="91" t="s">
        <v>9</v>
      </c>
      <c r="H110" s="91"/>
    </row>
    <row r="111" ht="12.75"/>
    <row r="112" spans="3:7" ht="12.75">
      <c r="C112" s="16"/>
      <c r="G112" s="10"/>
    </row>
  </sheetData>
  <sheetProtection password="DD26" sheet="1" selectLockedCells="1" selectUnlockedCells="1"/>
  <mergeCells count="15">
    <mergeCell ref="E5:E6"/>
    <mergeCell ref="F5:G5"/>
    <mergeCell ref="H5:H6"/>
    <mergeCell ref="I5:I6"/>
    <mergeCell ref="A106:E106"/>
    <mergeCell ref="A110:B110"/>
    <mergeCell ref="G110:H110"/>
    <mergeCell ref="A109:B109"/>
    <mergeCell ref="G109:H109"/>
    <mergeCell ref="A2:I2"/>
    <mergeCell ref="A3:I3"/>
    <mergeCell ref="A5:A6"/>
    <mergeCell ref="B5:B6"/>
    <mergeCell ref="C5:C6"/>
    <mergeCell ref="D5:D6"/>
  </mergeCells>
  <printOptions horizontalCentered="1"/>
  <pageMargins left="0.25" right="0.25" top="1" bottom="0.5" header="0.3" footer="0.25"/>
  <pageSetup orientation="landscape" scale="9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0">
      <selection activeCell="L60" sqref="L60"/>
    </sheetView>
  </sheetViews>
  <sheetFormatPr defaultColWidth="9.140625" defaultRowHeight="15"/>
  <cols>
    <col min="10" max="10" width="24.57421875" style="0" customWidth="1"/>
    <col min="12" max="12" width="14.8515625" style="0" customWidth="1"/>
    <col min="14" max="14" width="6.00390625" style="0" customWidth="1"/>
  </cols>
  <sheetData>
    <row r="1" spans="1:10" ht="15">
      <c r="A1" s="20" t="s">
        <v>50</v>
      </c>
      <c r="B1" s="21"/>
      <c r="C1" s="21"/>
      <c r="D1" s="22"/>
      <c r="E1" s="23"/>
      <c r="F1" s="24"/>
      <c r="G1" s="25"/>
      <c r="H1" s="24"/>
      <c r="I1" s="26"/>
      <c r="J1" s="27"/>
    </row>
    <row r="2" spans="1:10" ht="15">
      <c r="A2" s="28"/>
      <c r="B2" s="29"/>
      <c r="C2" s="30"/>
      <c r="D2" s="31"/>
      <c r="E2" s="32"/>
      <c r="F2" s="33"/>
      <c r="G2" s="33"/>
      <c r="H2" s="34"/>
      <c r="I2" s="35"/>
      <c r="J2" s="36"/>
    </row>
    <row r="3" spans="1:10" ht="15">
      <c r="A3" s="37" t="s">
        <v>51</v>
      </c>
      <c r="B3" s="29"/>
      <c r="C3" s="30"/>
      <c r="D3" s="31"/>
      <c r="E3" s="32"/>
      <c r="F3" s="33"/>
      <c r="G3" s="33"/>
      <c r="H3" s="34"/>
      <c r="I3" s="35"/>
      <c r="J3" s="36"/>
    </row>
    <row r="4" spans="1:10" ht="15">
      <c r="A4" s="28"/>
      <c r="B4" s="38" t="s">
        <v>52</v>
      </c>
      <c r="C4" s="30"/>
      <c r="D4" s="31"/>
      <c r="E4" s="32"/>
      <c r="F4" s="33"/>
      <c r="G4" s="33"/>
      <c r="H4" s="34"/>
      <c r="I4" s="35"/>
      <c r="J4" s="36"/>
    </row>
    <row r="5" spans="1:15" ht="15">
      <c r="A5" s="28"/>
      <c r="B5" s="39"/>
      <c r="C5" s="39" t="s">
        <v>53</v>
      </c>
      <c r="D5" s="31"/>
      <c r="E5" s="40"/>
      <c r="F5" s="33"/>
      <c r="G5" s="33"/>
      <c r="H5" s="34"/>
      <c r="I5" s="35"/>
      <c r="J5" s="36">
        <v>200000</v>
      </c>
      <c r="L5" s="39" t="s">
        <v>106</v>
      </c>
      <c r="O5" t="str">
        <f>+L5&amp;+C5</f>
        <v>2020- SOCIAL DEVELOPMENT: Basdio- Construction Reservoir at Sitio dela Paz</v>
      </c>
    </row>
    <row r="6" spans="1:15" ht="15">
      <c r="A6" s="28"/>
      <c r="B6" s="39"/>
      <c r="C6" s="39" t="s">
        <v>54</v>
      </c>
      <c r="D6" s="31"/>
      <c r="E6" s="40"/>
      <c r="F6" s="33"/>
      <c r="G6" s="33"/>
      <c r="H6" s="34"/>
      <c r="I6" s="35"/>
      <c r="J6" s="36">
        <v>50000</v>
      </c>
      <c r="L6" s="39" t="s">
        <v>106</v>
      </c>
      <c r="O6" t="str">
        <f aca="true" t="shared" si="0" ref="O6:O30">+L6&amp;+C6</f>
        <v>2020- SOCIAL DEVELOPMENT: Basdio- Construction of Bonbon Beach Catch Basin</v>
      </c>
    </row>
    <row r="7" spans="1:15" ht="15">
      <c r="A7" s="28"/>
      <c r="B7" s="39"/>
      <c r="C7" s="39" t="s">
        <v>55</v>
      </c>
      <c r="D7" s="31"/>
      <c r="E7" s="40"/>
      <c r="F7" s="33"/>
      <c r="G7" s="33"/>
      <c r="H7" s="34"/>
      <c r="I7" s="35"/>
      <c r="J7" s="36">
        <v>75000</v>
      </c>
      <c r="L7" s="39" t="s">
        <v>106</v>
      </c>
      <c r="O7" t="str">
        <f t="shared" si="0"/>
        <v>2020- SOCIAL DEVELOPMENT: Basdio- Procurement/Installation of Water Pump/Pipe at Zone 1</v>
      </c>
    </row>
    <row r="8" spans="1:15" ht="15">
      <c r="A8" s="28"/>
      <c r="B8" s="39"/>
      <c r="C8" s="39" t="s">
        <v>56</v>
      </c>
      <c r="D8" s="31"/>
      <c r="E8" s="40"/>
      <c r="F8" s="33"/>
      <c r="G8" s="33"/>
      <c r="H8" s="34"/>
      <c r="I8" s="35"/>
      <c r="J8" s="36">
        <v>175000</v>
      </c>
      <c r="L8" s="39" t="s">
        <v>106</v>
      </c>
      <c r="O8" t="str">
        <f t="shared" si="0"/>
        <v>2020- SOCIAL DEVELOPMENT: Basdio- Improvement of Fence at Basdio Elementary School (school also used as Evacuation Center)</v>
      </c>
    </row>
    <row r="9" spans="1:15" ht="15">
      <c r="A9" s="28"/>
      <c r="B9" s="39"/>
      <c r="C9" s="39" t="s">
        <v>57</v>
      </c>
      <c r="D9" s="31"/>
      <c r="E9" s="40"/>
      <c r="F9" s="33"/>
      <c r="G9" s="33"/>
      <c r="H9" s="34"/>
      <c r="I9" s="35"/>
      <c r="J9" s="36">
        <v>200000</v>
      </c>
      <c r="L9" s="39" t="s">
        <v>106</v>
      </c>
      <c r="O9" t="str">
        <f t="shared" si="0"/>
        <v>2020- SOCIAL DEVELOPMENT: Bato- Waterworks System @ Sitio Lower Mahanay</v>
      </c>
    </row>
    <row r="10" spans="1:15" ht="15">
      <c r="A10" s="28"/>
      <c r="B10" s="39"/>
      <c r="C10" s="39" t="s">
        <v>58</v>
      </c>
      <c r="D10" s="31"/>
      <c r="E10" s="40"/>
      <c r="F10" s="33"/>
      <c r="G10" s="33"/>
      <c r="H10" s="34"/>
      <c r="I10" s="35"/>
      <c r="J10" s="36">
        <v>200000</v>
      </c>
      <c r="L10" s="39" t="s">
        <v>106</v>
      </c>
      <c r="O10" t="str">
        <f t="shared" si="0"/>
        <v>2020- SOCIAL DEVELOPMENT: Bato- Waterworks System @ Sitio Saksak</v>
      </c>
    </row>
    <row r="11" spans="1:15" ht="15">
      <c r="A11" s="28"/>
      <c r="B11" s="39"/>
      <c r="C11" s="39" t="s">
        <v>59</v>
      </c>
      <c r="D11" s="31"/>
      <c r="E11" s="40"/>
      <c r="F11" s="33"/>
      <c r="G11" s="33"/>
      <c r="H11" s="34"/>
      <c r="I11" s="35"/>
      <c r="J11" s="36">
        <v>100000</v>
      </c>
      <c r="L11" s="39" t="s">
        <v>106</v>
      </c>
      <c r="O11" t="str">
        <f t="shared" si="0"/>
        <v>2020- SOCIAL DEVELOPMENT: Bato- Improvement of Central Bato Multi-Purpose Hall/Stage</v>
      </c>
    </row>
    <row r="12" spans="1:15" ht="15">
      <c r="A12" s="28"/>
      <c r="B12" s="39"/>
      <c r="C12" s="39" t="s">
        <v>60</v>
      </c>
      <c r="D12" s="31"/>
      <c r="E12" s="40"/>
      <c r="F12" s="33"/>
      <c r="G12" s="33"/>
      <c r="H12" s="34"/>
      <c r="I12" s="35"/>
      <c r="J12" s="36">
        <v>500000</v>
      </c>
      <c r="L12" s="39" t="s">
        <v>106</v>
      </c>
      <c r="O12" t="str">
        <f t="shared" si="0"/>
        <v>2020- SOCIAL DEVELOPMENT: Bayong- Waterworks Canloy-a</v>
      </c>
    </row>
    <row r="13" spans="1:15" ht="15">
      <c r="A13" s="28"/>
      <c r="B13" s="39"/>
      <c r="C13" s="39" t="s">
        <v>61</v>
      </c>
      <c r="D13" s="31"/>
      <c r="E13" s="40"/>
      <c r="F13" s="33"/>
      <c r="G13" s="33"/>
      <c r="H13" s="34"/>
      <c r="I13" s="35"/>
      <c r="J13" s="36">
        <v>500000</v>
      </c>
      <c r="L13" s="39" t="s">
        <v>106</v>
      </c>
      <c r="O13" t="str">
        <f t="shared" si="0"/>
        <v>2020- SOCIAL DEVELOPMENT: Biabas- Waterworks System</v>
      </c>
    </row>
    <row r="14" spans="1:15" ht="15">
      <c r="A14" s="28"/>
      <c r="B14" s="39"/>
      <c r="C14" s="39" t="s">
        <v>62</v>
      </c>
      <c r="D14" s="31"/>
      <c r="E14" s="40"/>
      <c r="F14" s="33"/>
      <c r="G14" s="33"/>
      <c r="H14" s="34"/>
      <c r="I14" s="35"/>
      <c r="J14" s="36">
        <v>100000</v>
      </c>
      <c r="L14" s="39" t="s">
        <v>106</v>
      </c>
      <c r="O14" t="str">
        <f t="shared" si="0"/>
        <v>2020- SOCIAL DEVELOPMENT: Bulawan- Improvement of Health Center</v>
      </c>
    </row>
    <row r="15" spans="1:15" ht="15">
      <c r="A15" s="28"/>
      <c r="B15" s="39"/>
      <c r="C15" s="39" t="s">
        <v>63</v>
      </c>
      <c r="D15" s="31"/>
      <c r="E15" s="40"/>
      <c r="F15" s="33"/>
      <c r="G15" s="33"/>
      <c r="H15" s="34"/>
      <c r="I15" s="35"/>
      <c r="J15" s="36">
        <v>500000</v>
      </c>
      <c r="L15" s="39" t="s">
        <v>106</v>
      </c>
      <c r="O15" t="str">
        <f t="shared" si="0"/>
        <v>2020- SOCIAL DEVELOPMENT: Cabantian- Waterworks System for Puroks 1, 4, 5, 6, 7 of Brgy Cabantian</v>
      </c>
    </row>
    <row r="16" spans="1:15" ht="15">
      <c r="A16" s="28"/>
      <c r="B16" s="39"/>
      <c r="C16" s="39" t="s">
        <v>64</v>
      </c>
      <c r="D16" s="31"/>
      <c r="E16" s="40"/>
      <c r="F16" s="33"/>
      <c r="G16" s="33"/>
      <c r="H16" s="34"/>
      <c r="I16" s="35"/>
      <c r="J16" s="36">
        <v>100000</v>
      </c>
      <c r="L16" s="39" t="s">
        <v>106</v>
      </c>
      <c r="O16" t="str">
        <f t="shared" si="0"/>
        <v>2020- SOCIAL DEVELOPMENT: Cansiwang- Completion of Multi-Purpose Hall</v>
      </c>
    </row>
    <row r="17" spans="1:15" ht="15">
      <c r="A17" s="28"/>
      <c r="B17" s="39"/>
      <c r="C17" s="39" t="s">
        <v>65</v>
      </c>
      <c r="D17" s="31"/>
      <c r="E17" s="40"/>
      <c r="F17" s="33"/>
      <c r="G17" s="33"/>
      <c r="H17" s="34"/>
      <c r="I17" s="35"/>
      <c r="J17" s="36">
        <v>400000</v>
      </c>
      <c r="L17" s="39" t="s">
        <v>106</v>
      </c>
      <c r="O17" t="str">
        <f t="shared" si="0"/>
        <v>2020- SOCIAL DEVELOPMENT: Cansiwang- Waterworks Project (covering all Sitios)</v>
      </c>
    </row>
    <row r="18" spans="1:15" ht="15">
      <c r="A18" s="28"/>
      <c r="B18" s="39"/>
      <c r="C18" s="39" t="s">
        <v>66</v>
      </c>
      <c r="D18" s="31"/>
      <c r="E18" s="40"/>
      <c r="F18" s="33"/>
      <c r="G18" s="33"/>
      <c r="H18" s="34"/>
      <c r="I18" s="35"/>
      <c r="J18" s="36">
        <v>200000</v>
      </c>
      <c r="L18" s="39" t="s">
        <v>106</v>
      </c>
      <c r="O18" t="str">
        <f t="shared" si="0"/>
        <v>2020- SOCIAL DEVELOPMENT: Casbu- Construction of Streetlight going to Evacuation Center</v>
      </c>
    </row>
    <row r="19" spans="1:15" ht="15">
      <c r="A19" s="28"/>
      <c r="B19" s="39"/>
      <c r="C19" s="39" t="s">
        <v>67</v>
      </c>
      <c r="D19" s="31"/>
      <c r="E19" s="40"/>
      <c r="F19" s="33"/>
      <c r="G19" s="33"/>
      <c r="H19" s="34"/>
      <c r="I19" s="35"/>
      <c r="J19" s="36">
        <v>200000</v>
      </c>
      <c r="L19" s="39" t="s">
        <v>106</v>
      </c>
      <c r="O19" t="str">
        <f t="shared" si="0"/>
        <v>2020- SOCIAL DEVELOPMENT: Catungawan Norte- Improvement of Health Center</v>
      </c>
    </row>
    <row r="20" spans="1:15" ht="15">
      <c r="A20" s="28"/>
      <c r="B20" s="39"/>
      <c r="C20" s="39" t="s">
        <v>68</v>
      </c>
      <c r="D20" s="31"/>
      <c r="E20" s="40"/>
      <c r="F20" s="33"/>
      <c r="G20" s="33"/>
      <c r="H20" s="34"/>
      <c r="I20" s="35"/>
      <c r="J20" s="36">
        <v>200000</v>
      </c>
      <c r="L20" s="39" t="s">
        <v>106</v>
      </c>
      <c r="O20" t="str">
        <f t="shared" si="0"/>
        <v>2020- SOCIAL DEVELOPMENT: Catungawan Norte- Improvement of Waterworks (covering all Sitios)</v>
      </c>
    </row>
    <row r="21" spans="1:15" ht="15">
      <c r="A21" s="28"/>
      <c r="B21" s="39"/>
      <c r="C21" s="39" t="s">
        <v>69</v>
      </c>
      <c r="D21" s="31"/>
      <c r="E21" s="40"/>
      <c r="F21" s="33"/>
      <c r="G21" s="33"/>
      <c r="H21" s="34"/>
      <c r="I21" s="35"/>
      <c r="J21" s="36">
        <v>100000</v>
      </c>
      <c r="L21" s="39" t="s">
        <v>106</v>
      </c>
      <c r="O21" t="str">
        <f t="shared" si="0"/>
        <v>2020- SOCIAL DEVELOPMENT: Catungawan Norte- Improvement of Perimeter Fence @ Cabugan E/S (school also used as Evacuation Center)</v>
      </c>
    </row>
    <row r="22" spans="1:15" ht="15">
      <c r="A22" s="28"/>
      <c r="B22" s="39"/>
      <c r="C22" s="39" t="s">
        <v>70</v>
      </c>
      <c r="D22" s="31"/>
      <c r="E22" s="40"/>
      <c r="F22" s="33"/>
      <c r="G22" s="33"/>
      <c r="H22" s="34"/>
      <c r="I22" s="35"/>
      <c r="J22" s="36">
        <v>500000</v>
      </c>
      <c r="L22" s="39" t="s">
        <v>106</v>
      </c>
      <c r="O22" t="str">
        <f t="shared" si="0"/>
        <v>2020- SOCIAL DEVELOPMENT: Guinacot- Waterworks System</v>
      </c>
    </row>
    <row r="23" spans="1:15" ht="15">
      <c r="A23" s="28"/>
      <c r="B23" s="39"/>
      <c r="C23" s="39" t="s">
        <v>71</v>
      </c>
      <c r="D23" s="31"/>
      <c r="E23" s="40"/>
      <c r="F23" s="33"/>
      <c r="G23" s="33"/>
      <c r="H23" s="34"/>
      <c r="I23" s="35"/>
      <c r="J23" s="36">
        <v>500000</v>
      </c>
      <c r="L23" s="39" t="s">
        <v>106</v>
      </c>
      <c r="O23" t="str">
        <f t="shared" si="0"/>
        <v>2020- SOCIAL DEVELOPMENT: Guio-ang- Waterworks System</v>
      </c>
    </row>
    <row r="24" spans="1:15" ht="15">
      <c r="A24" s="28"/>
      <c r="B24" s="39"/>
      <c r="C24" s="39" t="s">
        <v>72</v>
      </c>
      <c r="D24" s="31"/>
      <c r="E24" s="40"/>
      <c r="F24" s="33"/>
      <c r="G24" s="33"/>
      <c r="H24" s="34"/>
      <c r="I24" s="35"/>
      <c r="J24" s="36">
        <v>300000</v>
      </c>
      <c r="L24" s="39" t="s">
        <v>106</v>
      </c>
      <c r="O24" t="str">
        <f t="shared" si="0"/>
        <v>2020- SOCIAL DEVELOPMENT: Lombog- Purchase of Watermeter 200 units</v>
      </c>
    </row>
    <row r="25" spans="1:15" ht="15">
      <c r="A25" s="28"/>
      <c r="B25" s="39"/>
      <c r="C25" s="39" t="s">
        <v>73</v>
      </c>
      <c r="D25" s="31"/>
      <c r="E25" s="40"/>
      <c r="F25" s="33"/>
      <c r="G25" s="33"/>
      <c r="H25" s="34"/>
      <c r="I25" s="35"/>
      <c r="J25" s="36">
        <v>500000</v>
      </c>
      <c r="L25" s="39" t="s">
        <v>106</v>
      </c>
      <c r="O25" t="str">
        <f t="shared" si="0"/>
        <v>2020- SOCIAL DEVELOPMENT: Sawang- Completion of Multi-Purpose Covered Court</v>
      </c>
    </row>
    <row r="26" spans="1:15" ht="15">
      <c r="A26" s="28"/>
      <c r="B26" s="39"/>
      <c r="C26" s="39" t="s">
        <v>74</v>
      </c>
      <c r="D26" s="31"/>
      <c r="E26" s="40"/>
      <c r="F26" s="33"/>
      <c r="G26" s="33"/>
      <c r="H26" s="34"/>
      <c r="I26" s="35"/>
      <c r="J26" s="36">
        <v>500000</v>
      </c>
      <c r="L26" s="39" t="s">
        <v>106</v>
      </c>
      <c r="O26" t="str">
        <f t="shared" si="0"/>
        <v>2020- SOCIAL DEVELOPMENT: Tabajan- Construction of Multi-Purpose Hall/Stage</v>
      </c>
    </row>
    <row r="27" spans="1:15" ht="15">
      <c r="A27" s="28"/>
      <c r="B27" s="39"/>
      <c r="C27" s="39" t="s">
        <v>75</v>
      </c>
      <c r="D27" s="31"/>
      <c r="E27" s="40"/>
      <c r="F27" s="33"/>
      <c r="G27" s="33"/>
      <c r="H27" s="34"/>
      <c r="I27" s="35"/>
      <c r="J27" s="36">
        <v>500000</v>
      </c>
      <c r="L27" s="39" t="s">
        <v>106</v>
      </c>
      <c r="O27" t="str">
        <f t="shared" si="0"/>
        <v>2020- SOCIAL DEVELOPMENT: Tabunok- Waterworks Purok 1,2,3,4</v>
      </c>
    </row>
    <row r="28" spans="1:15" ht="15">
      <c r="A28" s="28"/>
      <c r="B28" s="39"/>
      <c r="C28" s="39" t="s">
        <v>76</v>
      </c>
      <c r="D28" s="31"/>
      <c r="E28" s="40"/>
      <c r="F28" s="33"/>
      <c r="G28" s="33"/>
      <c r="H28" s="34"/>
      <c r="I28" s="35"/>
      <c r="J28" s="36">
        <v>400000</v>
      </c>
      <c r="L28" s="39" t="s">
        <v>106</v>
      </c>
      <c r="O28" t="str">
        <f t="shared" si="0"/>
        <v>2020- SOCIAL DEVELOPMENT: Trinidad- Construction/Improvement of Evacuation Center</v>
      </c>
    </row>
    <row r="29" spans="1:15" ht="15">
      <c r="A29" s="28"/>
      <c r="B29" s="39"/>
      <c r="C29" s="39" t="s">
        <v>77</v>
      </c>
      <c r="D29" s="31"/>
      <c r="E29" s="40"/>
      <c r="F29" s="33"/>
      <c r="G29" s="33"/>
      <c r="H29" s="34"/>
      <c r="I29" s="35"/>
      <c r="J29" s="36">
        <v>100000</v>
      </c>
      <c r="L29" s="39" t="s">
        <v>106</v>
      </c>
      <c r="O29" t="str">
        <f t="shared" si="0"/>
        <v>2020- SOCIAL DEVELOPMENT: Trinidad- Solar Streetlighting (Sitio Albur, Trinidad)</v>
      </c>
    </row>
    <row r="30" spans="1:15" ht="15">
      <c r="A30" s="28"/>
      <c r="B30" s="39"/>
      <c r="C30" s="39" t="s">
        <v>78</v>
      </c>
      <c r="D30" s="31"/>
      <c r="E30" s="40"/>
      <c r="F30" s="33"/>
      <c r="G30" s="33"/>
      <c r="H30" s="34"/>
      <c r="I30" s="35"/>
      <c r="J30" s="36">
        <v>950000</v>
      </c>
      <c r="L30" s="39" t="s">
        <v>106</v>
      </c>
      <c r="O30" t="str">
        <f t="shared" si="0"/>
        <v>2020- SOCIAL DEVELOPMENT: Major Repair of the Training Center/Municipal Hall &amp; Comfort Rooms within the Municipal Hall</v>
      </c>
    </row>
    <row r="31" spans="1:10" ht="15">
      <c r="A31" s="28"/>
      <c r="B31" s="39"/>
      <c r="C31" s="39"/>
      <c r="D31" s="31"/>
      <c r="E31" s="40"/>
      <c r="F31" s="33"/>
      <c r="G31" s="33"/>
      <c r="H31" s="34"/>
      <c r="I31" s="35"/>
      <c r="J31" s="36"/>
    </row>
    <row r="32" spans="1:10" ht="15">
      <c r="A32" s="28"/>
      <c r="B32" s="39"/>
      <c r="C32" s="39"/>
      <c r="D32" s="31"/>
      <c r="E32" s="40"/>
      <c r="F32" s="33"/>
      <c r="G32" s="33"/>
      <c r="H32" s="34"/>
      <c r="I32" s="35"/>
      <c r="J32" s="36"/>
    </row>
    <row r="33" spans="1:10" ht="15">
      <c r="A33" s="41"/>
      <c r="B33" s="42"/>
      <c r="C33" s="43"/>
      <c r="D33" s="44" t="s">
        <v>79</v>
      </c>
      <c r="E33" s="45"/>
      <c r="F33" s="46">
        <f>SUM(F4:F32)</f>
        <v>0</v>
      </c>
      <c r="G33" s="46">
        <f>SUM(G4:G32)</f>
        <v>0</v>
      </c>
      <c r="H33" s="46">
        <f>SUM(H4:H32)</f>
        <v>0</v>
      </c>
      <c r="I33" s="47">
        <f>SUM(I4:I32)</f>
        <v>0</v>
      </c>
      <c r="J33" s="48">
        <f>SUM(J4:J32)</f>
        <v>8050000</v>
      </c>
    </row>
    <row r="34" spans="1:12" ht="15">
      <c r="A34" s="28"/>
      <c r="B34" s="29" t="s">
        <v>80</v>
      </c>
      <c r="C34" s="30"/>
      <c r="D34" s="31"/>
      <c r="E34" s="32"/>
      <c r="F34" s="33"/>
      <c r="G34" s="33"/>
      <c r="H34" s="34"/>
      <c r="I34" s="35"/>
      <c r="J34" s="36"/>
      <c r="L34" s="39"/>
    </row>
    <row r="35" spans="1:15" ht="15">
      <c r="A35" s="28"/>
      <c r="B35" s="39"/>
      <c r="C35" s="39" t="s">
        <v>81</v>
      </c>
      <c r="D35" s="31"/>
      <c r="E35" s="40"/>
      <c r="F35" s="33"/>
      <c r="G35" s="33"/>
      <c r="H35" s="34"/>
      <c r="I35" s="35"/>
      <c r="J35" s="36">
        <v>400000</v>
      </c>
      <c r="L35" s="39" t="s">
        <v>108</v>
      </c>
      <c r="O35" t="str">
        <f aca="true" t="shared" si="1" ref="O35:O43">+L35&amp;+C35</f>
        <v>2020- ECONOMIC DEVELOPMENT: Bulawan- Solar Energy Panel Installation for Submersible Water Pump</v>
      </c>
    </row>
    <row r="36" spans="1:15" ht="15">
      <c r="A36" s="28"/>
      <c r="B36" s="39"/>
      <c r="C36" s="39" t="s">
        <v>82</v>
      </c>
      <c r="D36" s="31"/>
      <c r="E36" s="40"/>
      <c r="F36" s="33"/>
      <c r="G36" s="33"/>
      <c r="H36" s="34"/>
      <c r="I36" s="35"/>
      <c r="J36" s="36">
        <v>300000</v>
      </c>
      <c r="L36" s="39" t="s">
        <v>108</v>
      </c>
      <c r="O36" t="str">
        <f t="shared" si="1"/>
        <v>2020- ECONOMIC DEVELOPMENT: Casbu- Solar Energy for Water Pump</v>
      </c>
    </row>
    <row r="37" spans="1:15" ht="15">
      <c r="A37" s="28"/>
      <c r="B37" s="39"/>
      <c r="C37" s="39" t="s">
        <v>83</v>
      </c>
      <c r="D37" s="31"/>
      <c r="E37" s="40"/>
      <c r="F37" s="33"/>
      <c r="G37" s="33"/>
      <c r="H37" s="34"/>
      <c r="I37" s="35"/>
      <c r="J37" s="36">
        <v>500000</v>
      </c>
      <c r="L37" s="39" t="s">
        <v>108</v>
      </c>
      <c r="O37" t="str">
        <f t="shared" si="1"/>
        <v>2020- ECONOMIC DEVELOPMENT: Canhaway- Farm to Market Road Sitio Bunhayag Bugang</v>
      </c>
    </row>
    <row r="38" spans="1:15" ht="15">
      <c r="A38" s="28"/>
      <c r="B38" s="39"/>
      <c r="C38" s="39" t="s">
        <v>84</v>
      </c>
      <c r="D38" s="31"/>
      <c r="E38" s="40"/>
      <c r="F38" s="33"/>
      <c r="G38" s="33"/>
      <c r="H38" s="34"/>
      <c r="I38" s="35"/>
      <c r="J38" s="36">
        <v>500000</v>
      </c>
      <c r="L38" s="39" t="s">
        <v>108</v>
      </c>
      <c r="O38" t="str">
        <f t="shared" si="1"/>
        <v>2020- ECONOMIC DEVELOPMENT: Catungawan Sur- Farm to Market Road</v>
      </c>
    </row>
    <row r="39" spans="1:15" ht="15">
      <c r="A39" s="28"/>
      <c r="B39" s="39"/>
      <c r="C39" s="39" t="s">
        <v>85</v>
      </c>
      <c r="D39" s="31"/>
      <c r="E39" s="40"/>
      <c r="F39" s="33"/>
      <c r="G39" s="33"/>
      <c r="H39" s="34"/>
      <c r="I39" s="35"/>
      <c r="J39" s="36">
        <v>200000</v>
      </c>
      <c r="L39" s="39" t="s">
        <v>108</v>
      </c>
      <c r="O39" t="str">
        <f t="shared" si="1"/>
        <v>2020- ECONOMIC DEVELOPMENT: Lombog- Farm to Market Road Sitio Ilaya 2</v>
      </c>
    </row>
    <row r="40" spans="1:15" ht="15">
      <c r="A40" s="28"/>
      <c r="B40" s="39"/>
      <c r="C40" s="39" t="s">
        <v>86</v>
      </c>
      <c r="D40" s="31"/>
      <c r="E40" s="40"/>
      <c r="F40" s="33"/>
      <c r="G40" s="33"/>
      <c r="H40" s="34"/>
      <c r="I40" s="35"/>
      <c r="J40" s="36">
        <v>500000</v>
      </c>
      <c r="L40" s="39" t="s">
        <v>108</v>
      </c>
      <c r="O40" t="str">
        <f t="shared" si="1"/>
        <v>2020- ECONOMIC DEVELOPMENT: Mayuga- Reopening of Farm to Market Road at Sitio Lungon</v>
      </c>
    </row>
    <row r="41" spans="1:15" ht="15">
      <c r="A41" s="28"/>
      <c r="B41" s="39"/>
      <c r="C41" s="39" t="s">
        <v>87</v>
      </c>
      <c r="D41" s="31"/>
      <c r="E41" s="40"/>
      <c r="F41" s="33"/>
      <c r="G41" s="33"/>
      <c r="H41" s="34"/>
      <c r="I41" s="35"/>
      <c r="J41" s="36">
        <v>1000000</v>
      </c>
      <c r="L41" s="39" t="s">
        <v>108</v>
      </c>
      <c r="O41" t="str">
        <f t="shared" si="1"/>
        <v>2020- ECONOMIC DEVELOPMENT: Major Repair of Windows and Repainting of Gymnasium</v>
      </c>
    </row>
    <row r="42" spans="1:15" ht="15">
      <c r="A42" s="28"/>
      <c r="B42" s="39"/>
      <c r="C42" s="39" t="s">
        <v>88</v>
      </c>
      <c r="D42" s="31"/>
      <c r="E42" s="40"/>
      <c r="F42" s="33"/>
      <c r="G42" s="33"/>
      <c r="H42" s="34"/>
      <c r="I42" s="35"/>
      <c r="J42" s="36">
        <v>1000000</v>
      </c>
      <c r="L42" s="39" t="s">
        <v>108</v>
      </c>
      <c r="O42" t="str">
        <f t="shared" si="1"/>
        <v>2020- ECONOMIC DEVELOPMENT: Rehabilitation of Public Market</v>
      </c>
    </row>
    <row r="43" spans="1:15" ht="15">
      <c r="A43" s="28"/>
      <c r="B43" s="39"/>
      <c r="C43" s="39" t="s">
        <v>89</v>
      </c>
      <c r="D43" s="31"/>
      <c r="E43" s="40"/>
      <c r="F43" s="33"/>
      <c r="G43" s="33"/>
      <c r="H43" s="34"/>
      <c r="I43" s="35"/>
      <c r="J43" s="36">
        <v>3510344.4000000004</v>
      </c>
      <c r="L43" s="39" t="s">
        <v>108</v>
      </c>
      <c r="O43" t="str">
        <f t="shared" si="1"/>
        <v>2020- ECONOMIC DEVELOPMENT: Payment of Loan</v>
      </c>
    </row>
    <row r="44" spans="1:10" ht="15">
      <c r="A44" s="28"/>
      <c r="B44" s="39"/>
      <c r="C44" s="39"/>
      <c r="D44" s="31"/>
      <c r="E44" s="40"/>
      <c r="F44" s="33"/>
      <c r="G44" s="33"/>
      <c r="H44" s="34"/>
      <c r="I44" s="35"/>
      <c r="J44" s="36"/>
    </row>
    <row r="45" spans="1:10" ht="15">
      <c r="A45" s="28"/>
      <c r="B45" s="39"/>
      <c r="C45" s="39"/>
      <c r="D45" s="31"/>
      <c r="E45" s="40"/>
      <c r="F45" s="33"/>
      <c r="G45" s="33"/>
      <c r="H45" s="34"/>
      <c r="I45" s="35"/>
      <c r="J45" s="36"/>
    </row>
    <row r="46" spans="1:10" ht="15">
      <c r="A46" s="41"/>
      <c r="B46" s="42"/>
      <c r="C46" s="43"/>
      <c r="D46" s="44" t="s">
        <v>90</v>
      </c>
      <c r="E46" s="45"/>
      <c r="F46" s="46">
        <f>SUM(F34:F45)</f>
        <v>0</v>
      </c>
      <c r="G46" s="46">
        <f>SUM(G34:G45)</f>
        <v>0</v>
      </c>
      <c r="H46" s="46">
        <f>SUM(H34:H45)</f>
        <v>0</v>
      </c>
      <c r="I46" s="47">
        <f>SUM(I34:I45)</f>
        <v>0</v>
      </c>
      <c r="J46" s="48">
        <f>SUM(J34:J45)</f>
        <v>7910344.4</v>
      </c>
    </row>
    <row r="47" spans="1:10" ht="15">
      <c r="A47" s="28"/>
      <c r="B47" s="29" t="s">
        <v>91</v>
      </c>
      <c r="C47" s="30"/>
      <c r="D47" s="31"/>
      <c r="E47" s="32"/>
      <c r="F47" s="33"/>
      <c r="G47" s="33"/>
      <c r="H47" s="34"/>
      <c r="I47" s="35"/>
      <c r="J47" s="36"/>
    </row>
    <row r="48" spans="1:15" ht="15">
      <c r="A48" s="28"/>
      <c r="B48" s="39"/>
      <c r="C48" s="39" t="s">
        <v>92</v>
      </c>
      <c r="D48" s="31"/>
      <c r="E48" s="40"/>
      <c r="F48" s="33"/>
      <c r="G48" s="33"/>
      <c r="H48" s="34"/>
      <c r="I48" s="35"/>
      <c r="J48" s="36">
        <v>2000000</v>
      </c>
      <c r="L48" s="39" t="s">
        <v>107</v>
      </c>
      <c r="O48" t="str">
        <f>+L48&amp;+C48</f>
        <v>2020- ENVIRONMENTAL DEVELOPMENT: Purchase of Garbage Compactor</v>
      </c>
    </row>
    <row r="49" spans="1:15" ht="15">
      <c r="A49" s="28"/>
      <c r="B49" s="39"/>
      <c r="C49" s="39" t="s">
        <v>93</v>
      </c>
      <c r="D49" s="31"/>
      <c r="E49" s="40"/>
      <c r="F49" s="33"/>
      <c r="G49" s="33"/>
      <c r="H49" s="34"/>
      <c r="I49" s="35"/>
      <c r="J49" s="36">
        <v>6100000</v>
      </c>
      <c r="L49" s="39" t="s">
        <v>107</v>
      </c>
      <c r="O49" t="str">
        <f>+L49&amp;+C49</f>
        <v>2020- ENVIRONMENTAL DEVELOPMENT: Installation of Solar Panel for Municipal Hall, Gymnasium and Market</v>
      </c>
    </row>
    <row r="50" spans="1:10" ht="15">
      <c r="A50" s="28"/>
      <c r="B50" s="39"/>
      <c r="C50" s="39"/>
      <c r="D50" s="31"/>
      <c r="E50" s="40"/>
      <c r="F50" s="33"/>
      <c r="G50" s="33"/>
      <c r="H50" s="34"/>
      <c r="I50" s="35"/>
      <c r="J50" s="36"/>
    </row>
    <row r="51" spans="1:10" ht="15">
      <c r="A51" s="28"/>
      <c r="B51" s="39"/>
      <c r="C51" s="39"/>
      <c r="D51" s="31"/>
      <c r="E51" s="40"/>
      <c r="F51" s="33"/>
      <c r="G51" s="33"/>
      <c r="H51" s="34"/>
      <c r="I51" s="35"/>
      <c r="J51" s="36"/>
    </row>
    <row r="52" spans="1:10" ht="15">
      <c r="A52" s="41"/>
      <c r="B52" s="42"/>
      <c r="C52" s="43"/>
      <c r="D52" s="44" t="s">
        <v>94</v>
      </c>
      <c r="E52" s="45"/>
      <c r="F52" s="46">
        <f>SUM(F47:F51)</f>
        <v>0</v>
      </c>
      <c r="G52" s="46">
        <f>SUM(G47:G51)</f>
        <v>0</v>
      </c>
      <c r="H52" s="46">
        <f>SUM(H47:H51)</f>
        <v>0</v>
      </c>
      <c r="I52" s="47">
        <f>SUM(I47:I51)</f>
        <v>0</v>
      </c>
      <c r="J52" s="48">
        <f>SUM(J47:J51)</f>
        <v>8100000</v>
      </c>
    </row>
    <row r="53" spans="1:10" ht="15">
      <c r="A53" s="20"/>
      <c r="B53" s="21"/>
      <c r="C53" s="21"/>
      <c r="D53" s="49"/>
      <c r="E53" s="50"/>
      <c r="F53" s="24"/>
      <c r="G53" s="24"/>
      <c r="H53" s="24"/>
      <c r="I53" s="26"/>
      <c r="J53" s="27"/>
    </row>
    <row r="54" spans="1:10" ht="15">
      <c r="A54" s="20" t="s">
        <v>95</v>
      </c>
      <c r="B54" s="21"/>
      <c r="C54" s="21"/>
      <c r="D54" s="49"/>
      <c r="E54" s="50"/>
      <c r="F54" s="24"/>
      <c r="G54" s="24">
        <v>1542582.2</v>
      </c>
      <c r="H54" s="24">
        <f>+I54-G54</f>
        <v>19819243.2</v>
      </c>
      <c r="I54" s="26">
        <v>21361825.4</v>
      </c>
      <c r="J54" s="27"/>
    </row>
    <row r="55" spans="1:10" ht="15">
      <c r="A55" s="20" t="s">
        <v>96</v>
      </c>
      <c r="B55" s="21"/>
      <c r="C55" s="21"/>
      <c r="D55" s="49"/>
      <c r="E55" s="50"/>
      <c r="F55" s="24">
        <v>20950878.54</v>
      </c>
      <c r="G55" s="24"/>
      <c r="H55" s="24"/>
      <c r="I55" s="26"/>
      <c r="J55" s="27"/>
    </row>
    <row r="56" spans="1:10" ht="15">
      <c r="A56" s="51"/>
      <c r="B56" s="52"/>
      <c r="C56" s="52"/>
      <c r="D56" s="53"/>
      <c r="E56" s="54"/>
      <c r="F56" s="55"/>
      <c r="G56" s="56"/>
      <c r="H56" s="55"/>
      <c r="I56" s="57"/>
      <c r="J56" s="58"/>
    </row>
    <row r="57" spans="1:12" ht="15">
      <c r="A57" s="59"/>
      <c r="B57" s="60"/>
      <c r="C57" s="60"/>
      <c r="D57" s="61" t="s">
        <v>97</v>
      </c>
      <c r="E57" s="62"/>
      <c r="F57" s="63">
        <f>SUM(F33,F46,F52,F54,F55)</f>
        <v>20950878.54</v>
      </c>
      <c r="G57" s="63">
        <f>SUM(G33,G46,G52,G54,G55)</f>
        <v>1542582.2</v>
      </c>
      <c r="H57" s="63">
        <f>SUM(H33,H46,H52,H54,H55)</f>
        <v>19819243.2</v>
      </c>
      <c r="I57" s="64">
        <f>SUM(I33,I46,I52,I54,I55)</f>
        <v>21361825.4</v>
      </c>
      <c r="J57" s="65">
        <f>SUM(J33,J46,J52,J54,J55)</f>
        <v>24060344.4</v>
      </c>
      <c r="L57" s="83">
        <v>18272180.5</v>
      </c>
    </row>
    <row r="58" spans="1:10" ht="15">
      <c r="A58" s="66"/>
      <c r="B58" s="66"/>
      <c r="C58" s="66"/>
      <c r="D58" s="66"/>
      <c r="E58" s="66"/>
      <c r="F58" s="66"/>
      <c r="G58" s="66"/>
      <c r="H58" s="66"/>
      <c r="I58" s="66"/>
      <c r="J58" s="67">
        <f>+'[1]LBP 2, NOE'!J2-'[1]LDF 2020'!J57</f>
        <v>-2000000</v>
      </c>
    </row>
    <row r="59" spans="1:12" ht="15">
      <c r="A59" s="68" t="s">
        <v>98</v>
      </c>
      <c r="B59" s="68"/>
      <c r="C59" s="68"/>
      <c r="D59" s="69"/>
      <c r="E59" s="70" t="s">
        <v>99</v>
      </c>
      <c r="F59" s="68"/>
      <c r="G59" s="68"/>
      <c r="H59" s="71"/>
      <c r="I59" s="68" t="s">
        <v>100</v>
      </c>
      <c r="J59" s="68"/>
      <c r="L59" s="84">
        <f>+J57+L57</f>
        <v>42332524.9</v>
      </c>
    </row>
    <row r="60" spans="1:10" ht="15">
      <c r="A60" s="68"/>
      <c r="B60" s="68"/>
      <c r="C60" s="68"/>
      <c r="D60" s="68"/>
      <c r="E60" s="68"/>
      <c r="F60" s="68"/>
      <c r="G60" s="68"/>
      <c r="H60" s="71"/>
      <c r="I60" s="72"/>
      <c r="J60" s="68"/>
    </row>
    <row r="61" spans="1:10" ht="15">
      <c r="A61" s="73" t="s">
        <v>101</v>
      </c>
      <c r="B61" s="73"/>
      <c r="C61" s="73"/>
      <c r="D61" s="73"/>
      <c r="E61" s="74" t="s">
        <v>21</v>
      </c>
      <c r="F61" s="74"/>
      <c r="G61" s="74"/>
      <c r="H61" s="75"/>
      <c r="I61" s="74" t="s">
        <v>102</v>
      </c>
      <c r="J61" s="68"/>
    </row>
    <row r="62" spans="1:10" ht="15">
      <c r="A62" s="76" t="s">
        <v>103</v>
      </c>
      <c r="B62" s="75"/>
      <c r="C62" s="75"/>
      <c r="D62" s="75"/>
      <c r="E62" s="74" t="s">
        <v>20</v>
      </c>
      <c r="F62" s="74"/>
      <c r="G62" s="74"/>
      <c r="H62" s="75"/>
      <c r="I62" s="74" t="s">
        <v>104</v>
      </c>
      <c r="J62" s="68"/>
    </row>
    <row r="63" spans="1:10" ht="15">
      <c r="A63" s="77" t="s">
        <v>105</v>
      </c>
      <c r="B63" s="77"/>
      <c r="C63" s="77"/>
      <c r="D63" s="77"/>
      <c r="E63" s="78"/>
      <c r="F63" s="79"/>
      <c r="G63" s="80"/>
      <c r="H63" s="81"/>
      <c r="I63" s="81"/>
      <c r="J63" s="82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2021-02-22T10:31:57Z</cp:lastPrinted>
  <dcterms:created xsi:type="dcterms:W3CDTF">2013-07-17T21:18:17Z</dcterms:created>
  <dcterms:modified xsi:type="dcterms:W3CDTF">2021-02-23T10:53:26Z</dcterms:modified>
  <cp:category/>
  <cp:version/>
  <cp:contentType/>
  <cp:contentStatus/>
</cp:coreProperties>
</file>